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92" firstSheet="1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4">'5.政府性基金预算拨款支出预算表'!$A$1:$R$7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  <definedName name="_xlnm._FilterDatabase" localSheetId="1" hidden="1">'2.一般公共预算支出表'!$A$6:$O$22</definedName>
  </definedNames>
  <calcPr calcId="144525"/>
</workbook>
</file>

<file path=xl/sharedStrings.xml><?xml version="1.0" encoding="utf-8"?>
<sst xmlns="http://schemas.openxmlformats.org/spreadsheetml/2006/main" count="349" uniqueCount="207">
  <si>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</si>
  <si>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</si>
  <si>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</si>
  <si>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</si>
  <si>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</si>
  <si>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</si>
  <si>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</si>
  <si>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</si>
  <si>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</si>
  <si>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</si>
  <si>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</si>
  <si>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</si>
  <si>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</si>
  <si>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</si>
  <si>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</si>
  <si>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</si>
  <si>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</si>
  <si>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</si>
  <si>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</si>
  <si>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</si>
  <si>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</si>
  <si>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</si>
  <si>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</si>
  <si>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</si>
  <si>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</si>
  <si>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</si>
  <si>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</si>
  <si>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</si>
  <si>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</si>
  <si>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</si>
  <si>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</si>
  <si>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</si>
  <si>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</si>
  <si>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</si>
  <si>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</si>
  <si>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</si>
  <si>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</si>
  <si>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</si>
  <si>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</si>
  <si>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</si>
  <si>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</si>
  <si>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</si>
  <si>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</si>
  <si>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</si>
  <si>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</si>
  <si>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</si>
  <si>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</si>
  <si>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</si>
  <si>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</si>
  <si>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</si>
  <si>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</si>
  <si>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</si>
  <si>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</si>
  <si>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</si>
  <si>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</si>
  <si>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</si>
  <si>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</si>
  <si>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</si>
  <si>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</si>
  <si>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</si>
  <si>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208</t>
  </si>
  <si>
    <t>社会保障和就业支出</t>
  </si>
  <si>
    <t>05</t>
  </si>
  <si>
    <t xml:space="preserve">  行政事业单位养老支出</t>
  </si>
  <si>
    <t xml:space="preserve">  </t>
  </si>
  <si>
    <t xml:space="preserve">    机关事业单位基本养老保险缴费支出</t>
  </si>
  <si>
    <t>06</t>
  </si>
  <si>
    <t xml:space="preserve">    机关事业单位职业年金缴费支出</t>
  </si>
  <si>
    <t>11</t>
  </si>
  <si>
    <t xml:space="preserve">  残疾人事业</t>
  </si>
  <si>
    <t>04</t>
  </si>
  <si>
    <t xml:space="preserve">    残疾人康复</t>
  </si>
  <si>
    <t>99</t>
  </si>
  <si>
    <t xml:space="preserve">    其他残疾人事业支出</t>
  </si>
  <si>
    <t>210</t>
  </si>
  <si>
    <t>卫生健康支出</t>
  </si>
  <si>
    <t xml:space="preserve">  行政事业单位医疗</t>
  </si>
  <si>
    <t>02</t>
  </si>
  <si>
    <t xml:space="preserve">    事业单位医疗</t>
  </si>
  <si>
    <t>03</t>
  </si>
  <si>
    <t xml:space="preserve">    公务员医疗补助</t>
  </si>
  <si>
    <t xml:space="preserve">    其他行政事业单位医疗支出</t>
  </si>
  <si>
    <t>221</t>
  </si>
  <si>
    <t>住房保障支出</t>
  </si>
  <si>
    <t xml:space="preserve">  住房改革支出</t>
  </si>
  <si>
    <t>01</t>
  </si>
  <si>
    <t xml:space="preserve">    住房公积金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</si>
  <si>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</si>
  <si>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</si>
  <si>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</si>
  <si>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</si>
  <si>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</si>
  <si>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</si>
  <si>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</si>
  <si>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</si>
  <si>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</si>
  <si>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</si>
  <si>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</si>
  <si>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</si>
  <si>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</si>
  <si>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</si>
  <si>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</si>
  <si>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</si>
  <si>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</si>
  <si>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</si>
  <si>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</si>
  <si>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其他交通费用</t>
  </si>
  <si>
    <t xml:space="preserve">  物业管理费</t>
  </si>
  <si>
    <t xml:space="preserve">  工会经费</t>
  </si>
  <si>
    <t xml:space="preserve">  其他商品和服务支出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</si>
  <si>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</si>
  <si>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</si>
  <si>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</si>
  <si>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</si>
  <si>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</si>
  <si>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</si>
  <si>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</si>
  <si>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21年预算数（全口径）</t>
    </r>
  </si>
  <si>
    <t>其中：一般公共预算安排预算数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</si>
  <si>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</si>
  <si>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增减额</t>
  </si>
  <si>
    <t>增减率</t>
  </si>
  <si>
    <t>增减原因</t>
  </si>
  <si>
    <t>根据上年度预算按比例压减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</si>
  <si>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</si>
  <si>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</si>
  <si>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</si>
  <si>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</si>
  <si>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</si>
  <si>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</si>
  <si>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</si>
  <si>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</si>
  <si>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</si>
  <si>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</si>
  <si>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</si>
  <si>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</si>
  <si>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</si>
  <si>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</si>
  <si>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</si>
  <si>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</si>
  <si>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</si>
  <si>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</si>
  <si>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</si>
  <si>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</si>
  <si>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</si>
  <si>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</si>
  <si>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</si>
  <si>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</si>
  <si>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</si>
  <si>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</si>
  <si>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</si>
  <si>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</si>
  <si>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</si>
  <si>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</si>
  <si>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</si>
  <si>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</si>
  <si>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</si>
  <si>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</si>
  <si>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</si>
  <si>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</si>
  <si>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</si>
  <si>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</si>
  <si>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</si>
  <si>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</si>
  <si>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</si>
  <si>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</si>
  <si>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</si>
  <si>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</si>
  <si>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</si>
  <si>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</si>
  <si>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</si>
  <si>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</si>
  <si>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</si>
  <si>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</si>
  <si>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</si>
  <si>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</si>
  <si>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</si>
  <si>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</si>
  <si>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</si>
  <si>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</si>
  <si>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</si>
  <si>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</si>
  <si>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</si>
  <si>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</si>
  <si>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</si>
  <si>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</si>
  <si>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</si>
  <si>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</si>
  <si>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</si>
  <si>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</si>
  <si>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</si>
  <si>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</si>
  <si>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</si>
  <si>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</si>
  <si>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</si>
  <si>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</si>
  <si>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</si>
  <si>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</si>
  <si>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</si>
  <si>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</si>
  <si>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</si>
  <si>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 xml:space="preserve">  玉林市残疾人康复中心</t>
  </si>
  <si>
    <t>附件8</t>
  </si>
  <si>
    <t>预算公开08表</t>
  </si>
  <si>
    <t>部门支出总表</t>
  </si>
  <si>
    <t xml:space="preserve">  403002</t>
  </si>
  <si>
    <t xml:space="preserve">    </t>
  </si>
</sst>
</file>

<file path=xl/styles.xml><?xml version="1.0" encoding="utf-8"?>
<styleSheet xmlns="http://schemas.openxmlformats.org/spreadsheetml/2006/main">
  <numFmts count="2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_-* #,##0.00_$_-;\-* #,##0.00_$_-;_-* &quot;-&quot;??_$_-;_-@_-"/>
    <numFmt numFmtId="178" formatCode="#,##0;\-#,##0;&quot;-&quot;"/>
    <numFmt numFmtId="179" formatCode="#,##0.0_);\(#,##0.0\)"/>
    <numFmt numFmtId="180" formatCode="\$#,##0;\(\$#,##0\)"/>
    <numFmt numFmtId="181" formatCode="#,##0;\(#,##0\)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&quot;$&quot;#,##0_);[Red]\(&quot;$&quot;#,##0\)"/>
    <numFmt numFmtId="185" formatCode="_-&quot;$&quot;\ * #,##0_-;_-&quot;$&quot;\ * #,##0\-;_-&quot;$&quot;\ * &quot;-&quot;_-;_-@_-"/>
    <numFmt numFmtId="186" formatCode="_-* #,##0.00_-;\-* #,##0.00_-;_-* &quot;-&quot;??_-;_-@_-"/>
    <numFmt numFmtId="187" formatCode="_(&quot;$&quot;* #,##0.00_);_(&quot;$&quot;* \(#,##0.00\);_(&quot;$&quot;* &quot;-&quot;??_);_(@_)"/>
    <numFmt numFmtId="188" formatCode="&quot;$&quot;\ #,##0_-;[Red]&quot;$&quot;\ #,##0\-"/>
    <numFmt numFmtId="189" formatCode="\$#,##0.00;\(\$#,##0.00\)"/>
    <numFmt numFmtId="190" formatCode="_-* #,##0.00&quot;$&quot;_-;\-* #,##0.00&quot;$&quot;_-;_-* &quot;-&quot;??&quot;$&quot;_-;_-@_-"/>
    <numFmt numFmtId="191" formatCode="&quot;$&quot;\ #,##0.00_-;[Red]&quot;$&quot;\ #,##0.00\-"/>
    <numFmt numFmtId="192" formatCode="_-* #,##0&quot;$&quot;_-;\-* #,##0&quot;$&quot;_-;_-* &quot;-&quot;&quot;$&quot;_-;_-@_-"/>
    <numFmt numFmtId="193" formatCode="&quot;$&quot;#,##0.00_);[Red]\(&quot;$&quot;#,##0.00\)"/>
    <numFmt numFmtId="194" formatCode="#\ ??/??"/>
    <numFmt numFmtId="195" formatCode="#,##0.0000"/>
    <numFmt numFmtId="196" formatCode="0.0"/>
    <numFmt numFmtId="197" formatCode="_(&quot;$&quot;* #,##0_);_(&quot;$&quot;* \(#,##0\);_(&quot;$&quot;* &quot;-&quot;_);_(@_)"/>
    <numFmt numFmtId="198" formatCode="#,##0.00_ ;[Red]\-#,##0.00\ "/>
    <numFmt numFmtId="199" formatCode="_-* #,##0_$_-;\-* #,##0_$_-;_-* &quot;-&quot;_$_-;_-@_-"/>
    <numFmt numFmtId="200" formatCode="yy\.mm\.dd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  <font>
      <sz val="10.5"/>
      <color indexed="20"/>
      <name val="宋体"/>
      <charset val="134"/>
    </font>
    <font>
      <sz val="10"/>
      <name val="MS Sans Serif"/>
      <charset val="134"/>
    </font>
    <font>
      <b/>
      <sz val="13"/>
      <color theme="3"/>
      <name val="宋体"/>
      <charset val="134"/>
      <scheme val="minor"/>
    </font>
    <font>
      <sz val="12"/>
      <color indexed="17"/>
      <name val="宋体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sz val="12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1"/>
      <color indexed="60"/>
      <name val="宋体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Calibri"/>
      <charset val="134"/>
    </font>
    <font>
      <sz val="11"/>
      <color rgb="FF3F3F76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sz val="8"/>
      <name val="Times New Roman"/>
      <charset val="134"/>
    </font>
    <font>
      <sz val="11"/>
      <color indexed="62"/>
      <name val="宋体"/>
      <charset val="134"/>
    </font>
    <font>
      <i/>
      <sz val="11"/>
      <color rgb="FF7F7F7F"/>
      <name val="宋体"/>
      <charset val="0"/>
      <scheme val="minor"/>
    </font>
    <font>
      <sz val="12"/>
      <color indexed="8"/>
      <name val="楷体_GB2312"/>
      <charset val="134"/>
    </font>
    <font>
      <sz val="10"/>
      <name val="Helv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color theme="1"/>
      <name val="宋体"/>
      <charset val="134"/>
    </font>
    <font>
      <sz val="11"/>
      <color indexed="62"/>
      <name val="Calibri"/>
      <charset val="134"/>
    </font>
    <font>
      <b/>
      <sz val="12"/>
      <color indexed="8"/>
      <name val="宋体"/>
      <charset val="134"/>
    </font>
    <font>
      <sz val="11"/>
      <color indexed="8"/>
      <name val="Calibri"/>
      <charset val="134"/>
    </font>
    <font>
      <sz val="11"/>
      <name val="ＭＳ Ｐゴシック"/>
      <charset val="134"/>
    </font>
    <font>
      <sz val="12"/>
      <color indexed="16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indexed="56"/>
      <name val="宋体"/>
      <charset val="134"/>
    </font>
    <font>
      <sz val="10"/>
      <name val="Geneva"/>
      <charset val="134"/>
    </font>
    <font>
      <sz val="12"/>
      <color indexed="17"/>
      <name val="楷体_GB2312"/>
      <charset val="134"/>
    </font>
    <font>
      <i/>
      <sz val="11"/>
      <color indexed="23"/>
      <name val="宋体"/>
      <charset val="134"/>
    </font>
    <font>
      <sz val="12"/>
      <color indexed="9"/>
      <name val="Helv"/>
      <charset val="134"/>
    </font>
    <font>
      <b/>
      <sz val="11"/>
      <color indexed="56"/>
      <name val="Calibri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2"/>
      <color indexed="20"/>
      <name val="楷体_GB2312"/>
      <charset val="134"/>
    </font>
    <font>
      <b/>
      <sz val="11"/>
      <color indexed="56"/>
      <name val="宋体"/>
      <charset val="134"/>
    </font>
    <font>
      <sz val="10"/>
      <color indexed="8"/>
      <name val="MS Sans Serif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indexed="56"/>
      <name val="Calibri"/>
      <charset val="134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sz val="12"/>
      <color indexed="9"/>
      <name val="楷体_GB2312"/>
      <charset val="134"/>
    </font>
    <font>
      <sz val="11"/>
      <color rgb="FF006100"/>
      <name val="宋体"/>
      <charset val="0"/>
      <scheme val="minor"/>
    </font>
    <font>
      <b/>
      <sz val="13"/>
      <color indexed="56"/>
      <name val="Calibri"/>
      <charset val="134"/>
    </font>
    <font>
      <sz val="10.5"/>
      <color indexed="17"/>
      <name val="宋体"/>
      <charset val="134"/>
    </font>
    <font>
      <sz val="11"/>
      <color rgb="FF9C6500"/>
      <name val="宋体"/>
      <charset val="0"/>
      <scheme val="minor"/>
    </font>
    <font>
      <sz val="11"/>
      <color indexed="20"/>
      <name val="Calibri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b/>
      <sz val="10"/>
      <name val="Tms Rmn"/>
      <charset val="134"/>
    </font>
    <font>
      <b/>
      <sz val="12"/>
      <name val="Arial"/>
      <charset val="134"/>
    </font>
    <font>
      <b/>
      <sz val="10"/>
      <name val="MS Sans Serif"/>
      <charset val="134"/>
    </font>
    <font>
      <b/>
      <sz val="18"/>
      <color indexed="56"/>
      <name val="Cambria"/>
      <charset val="134"/>
    </font>
    <font>
      <b/>
      <sz val="11"/>
      <color indexed="52"/>
      <name val="Calibri"/>
      <charset val="134"/>
    </font>
    <font>
      <b/>
      <sz val="18"/>
      <name val="Arial"/>
      <charset val="134"/>
    </font>
    <font>
      <b/>
      <sz val="18"/>
      <color indexed="62"/>
      <name val="宋体"/>
      <charset val="134"/>
    </font>
    <font>
      <sz val="11"/>
      <color indexed="10"/>
      <name val="宋体"/>
      <charset val="134"/>
    </font>
    <font>
      <sz val="8"/>
      <name val="Arial"/>
      <charset val="134"/>
    </font>
    <font>
      <sz val="10"/>
      <color indexed="8"/>
      <name val="Arial"/>
      <charset val="134"/>
    </font>
    <font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2"/>
      <name val="官帕眉"/>
      <charset val="134"/>
    </font>
    <font>
      <sz val="10"/>
      <name val="楷体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name val="宋体"/>
      <charset val="134"/>
    </font>
    <font>
      <sz val="11"/>
      <color indexed="17"/>
      <name val="Calibri"/>
      <charset val="134"/>
    </font>
    <font>
      <b/>
      <sz val="11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5"/>
      <color indexed="56"/>
      <name val="楷体_GB2312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1"/>
      <color indexed="63"/>
      <name val="Calibri"/>
      <charset val="134"/>
    </font>
    <font>
      <b/>
      <sz val="14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25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0" fontId="1" fillId="0" borderId="0"/>
    <xf numFmtId="0" fontId="33" fillId="20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4" fillId="23" borderId="20" applyNumberFormat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40" fillId="0" borderId="0">
      <alignment horizontal="center" wrapText="1"/>
      <protection locked="0"/>
    </xf>
    <xf numFmtId="0" fontId="35" fillId="29" borderId="0" applyNumberFormat="0" applyBorder="0" applyAlignment="0" applyProtection="0"/>
    <xf numFmtId="41" fontId="4" fillId="0" borderId="0" applyFont="0" applyFill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41" fillId="32" borderId="23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/>
    <xf numFmtId="9" fontId="4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" fillId="13" borderId="19" applyNumberFormat="0" applyFont="0" applyAlignment="0" applyProtection="0">
      <alignment vertical="center"/>
    </xf>
    <xf numFmtId="0" fontId="30" fillId="0" borderId="0"/>
    <xf numFmtId="0" fontId="25" fillId="11" borderId="0" applyNumberFormat="0" applyBorder="0" applyAlignment="0" applyProtection="0"/>
    <xf numFmtId="0" fontId="31" fillId="39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7" fillId="0" borderId="0"/>
    <xf numFmtId="0" fontId="18" fillId="0" borderId="16" applyNumberFormat="0" applyFill="0" applyAlignment="0" applyProtection="0">
      <alignment vertical="center"/>
    </xf>
    <xf numFmtId="0" fontId="25" fillId="16" borderId="0" applyNumberFormat="0" applyBorder="0" applyAlignment="0" applyProtection="0"/>
    <xf numFmtId="0" fontId="31" fillId="36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36" fillId="0" borderId="21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3" fillId="9" borderId="18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8" fillId="32" borderId="23" applyNumberFormat="0" applyAlignment="0" applyProtection="0"/>
    <xf numFmtId="0" fontId="53" fillId="9" borderId="20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82" fontId="27" fillId="0" borderId="0" applyFont="0" applyFill="0" applyBorder="0" applyAlignment="0" applyProtection="0"/>
    <xf numFmtId="0" fontId="31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65" fillId="28" borderId="23" applyNumberFormat="0" applyAlignment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52" fillId="45" borderId="0" applyNumberFormat="0" applyBorder="0" applyAlignment="0" applyProtection="0"/>
    <xf numFmtId="0" fontId="70" fillId="0" borderId="29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9" fillId="0" borderId="24" applyNumberFormat="0" applyFill="0" applyAlignment="0" applyProtection="0"/>
    <xf numFmtId="0" fontId="5" fillId="4" borderId="0" applyNumberFormat="0" applyBorder="0" applyAlignment="0" applyProtection="0">
      <alignment vertical="center"/>
    </xf>
    <xf numFmtId="49" fontId="27" fillId="0" borderId="0" applyFont="0" applyFill="0" applyBorder="0" applyAlignment="0" applyProtection="0"/>
    <xf numFmtId="0" fontId="75" fillId="5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2" fillId="5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44" fillId="0" borderId="0"/>
    <xf numFmtId="0" fontId="32" fillId="61" borderId="0" applyNumberFormat="0" applyBorder="0" applyAlignment="0" applyProtection="0">
      <alignment vertical="center"/>
    </xf>
    <xf numFmtId="0" fontId="35" fillId="24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5" fillId="24" borderId="0" applyNumberFormat="0" applyBorder="0" applyAlignment="0" applyProtection="0"/>
    <xf numFmtId="0" fontId="32" fillId="6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5" fillId="29" borderId="0" applyNumberFormat="0" applyBorder="0" applyAlignment="0" applyProtection="0"/>
    <xf numFmtId="0" fontId="31" fillId="6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7" fillId="0" borderId="0" applyNumberFormat="0" applyFont="0" applyFill="0" applyBorder="0" applyAlignment="0" applyProtection="0">
      <alignment horizontal="left"/>
    </xf>
    <xf numFmtId="41" fontId="5" fillId="0" borderId="0" applyFont="0" applyFill="0" applyBorder="0" applyAlignment="0" applyProtection="0">
      <alignment vertical="center"/>
    </xf>
    <xf numFmtId="0" fontId="35" fillId="29" borderId="0" applyNumberFormat="0" applyBorder="0" applyAlignment="0" applyProtection="0"/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5" fillId="29" borderId="0" applyNumberFormat="0" applyBorder="0" applyAlignment="0" applyProtection="0"/>
    <xf numFmtId="0" fontId="31" fillId="51" borderId="0" applyNumberFormat="0" applyBorder="0" applyAlignment="0" applyProtection="0">
      <alignment vertical="center"/>
    </xf>
    <xf numFmtId="0" fontId="32" fillId="63" borderId="0" applyNumberFormat="0" applyBorder="0" applyAlignment="0" applyProtection="0">
      <alignment vertical="center"/>
    </xf>
    <xf numFmtId="0" fontId="35" fillId="24" borderId="0" applyNumberFormat="0" applyBorder="0" applyAlignment="0" applyProtection="0"/>
    <xf numFmtId="0" fontId="31" fillId="4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44" fillId="0" borderId="0"/>
    <xf numFmtId="0" fontId="63" fillId="0" borderId="2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4" fillId="0" borderId="0"/>
    <xf numFmtId="0" fontId="1" fillId="0" borderId="0"/>
    <xf numFmtId="0" fontId="27" fillId="0" borderId="0">
      <protection locked="0"/>
    </xf>
    <xf numFmtId="9" fontId="5" fillId="0" borderId="0" applyFont="0" applyFill="0" applyBorder="0" applyAlignment="0" applyProtection="0">
      <alignment vertical="center"/>
    </xf>
    <xf numFmtId="0" fontId="30" fillId="0" borderId="0"/>
    <xf numFmtId="0" fontId="15" fillId="4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27" fillId="0" borderId="0" applyFont="0" applyFill="0" applyBorder="0" applyAlignment="0" applyProtection="0"/>
    <xf numFmtId="0" fontId="1" fillId="0" borderId="0"/>
    <xf numFmtId="0" fontId="25" fillId="55" borderId="0" applyNumberFormat="0" applyBorder="0" applyAlignment="0" applyProtection="0"/>
    <xf numFmtId="0" fontId="35" fillId="24" borderId="0" applyNumberFormat="0" applyBorder="0" applyAlignment="0" applyProtection="0"/>
    <xf numFmtId="0" fontId="19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5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3" fillId="56" borderId="0" applyNumberFormat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35" fillId="24" borderId="0" applyNumberFormat="0" applyBorder="0" applyAlignment="0" applyProtection="0"/>
    <xf numFmtId="0" fontId="30" fillId="0" borderId="0"/>
    <xf numFmtId="0" fontId="24" fillId="5" borderId="0" applyNumberFormat="0" applyBorder="0" applyAlignment="0" applyProtection="0">
      <alignment vertical="center"/>
    </xf>
    <xf numFmtId="0" fontId="68" fillId="0" borderId="28" applyNumberFormat="0" applyFill="0" applyAlignment="0" applyProtection="0"/>
    <xf numFmtId="0" fontId="44" fillId="0" borderId="0"/>
    <xf numFmtId="0" fontId="24" fillId="5" borderId="0" applyNumberFormat="0" applyBorder="0" applyAlignment="0" applyProtection="0">
      <alignment vertical="center"/>
    </xf>
    <xf numFmtId="0" fontId="73" fillId="0" borderId="25" applyNumberFormat="0" applyFill="0" applyAlignment="0" applyProtection="0"/>
    <xf numFmtId="0" fontId="43" fillId="4" borderId="0" applyNumberFormat="0" applyBorder="0" applyAlignment="0" applyProtection="0">
      <alignment vertical="center"/>
    </xf>
    <xf numFmtId="0" fontId="55" fillId="0" borderId="0"/>
    <xf numFmtId="0" fontId="49" fillId="41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7" fillId="0" borderId="0"/>
    <xf numFmtId="0" fontId="25" fillId="11" borderId="0" applyNumberFormat="0" applyBorder="0" applyAlignment="0" applyProtection="0"/>
    <xf numFmtId="0" fontId="30" fillId="0" borderId="0"/>
    <xf numFmtId="0" fontId="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25" fillId="11" borderId="0" applyNumberFormat="0" applyBorder="0" applyAlignment="0" applyProtection="0"/>
    <xf numFmtId="0" fontId="35" fillId="48" borderId="0" applyNumberFormat="0" applyBorder="0" applyAlignment="0" applyProtection="0"/>
    <xf numFmtId="0" fontId="55" fillId="0" borderId="0"/>
    <xf numFmtId="0" fontId="44" fillId="0" borderId="0"/>
    <xf numFmtId="0" fontId="60" fillId="0" borderId="25" applyNumberFormat="0" applyFill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50" fillId="42" borderId="0" applyNumberFormat="0" applyBorder="0" applyAlignment="0" applyProtection="0"/>
    <xf numFmtId="0" fontId="35" fillId="43" borderId="0" applyNumberFormat="0" applyBorder="0" applyAlignment="0" applyProtection="0"/>
    <xf numFmtId="0" fontId="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35" fillId="48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41" fillId="32" borderId="23" applyNumberFormat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43" fillId="27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5" fillId="42" borderId="0" applyNumberFormat="0" applyBorder="0" applyAlignment="0" applyProtection="0">
      <alignment vertical="center"/>
    </xf>
    <xf numFmtId="0" fontId="50" fillId="10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/>
    <xf numFmtId="38" fontId="51" fillId="0" borderId="0" applyFont="0" applyFill="0" applyBorder="0" applyAlignment="0" applyProtection="0"/>
    <xf numFmtId="0" fontId="25" fillId="16" borderId="0" applyNumberFormat="0" applyBorder="0" applyAlignment="0" applyProtection="0"/>
    <xf numFmtId="0" fontId="71" fillId="53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69" fillId="0" borderId="0"/>
    <xf numFmtId="0" fontId="63" fillId="0" borderId="24" applyNumberFormat="0" applyFill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5" fillId="44" borderId="0" applyNumberFormat="0" applyBorder="0" applyAlignment="0" applyProtection="0"/>
    <xf numFmtId="0" fontId="5" fillId="33" borderId="0" applyNumberFormat="0" applyBorder="0" applyAlignment="0" applyProtection="0">
      <alignment vertical="center"/>
    </xf>
    <xf numFmtId="0" fontId="25" fillId="44" borderId="0" applyNumberFormat="0" applyBorder="0" applyAlignment="0" applyProtection="0"/>
    <xf numFmtId="0" fontId="50" fillId="5" borderId="0" applyNumberFormat="0" applyBorder="0" applyAlignment="0" applyProtection="0"/>
    <xf numFmtId="0" fontId="4" fillId="0" borderId="0"/>
    <xf numFmtId="0" fontId="26" fillId="20" borderId="0" applyNumberFormat="0" applyBorder="0" applyAlignment="0" applyProtection="0">
      <alignment vertical="center"/>
    </xf>
    <xf numFmtId="0" fontId="25" fillId="44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25" fillId="44" borderId="0" applyNumberFormat="0" applyBorder="0" applyAlignment="0" applyProtection="0"/>
    <xf numFmtId="0" fontId="66" fillId="52" borderId="26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44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50" fillId="33" borderId="0" applyNumberFormat="0" applyBorder="0" applyAlignment="0" applyProtection="0"/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44" borderId="0" applyNumberFormat="0" applyBorder="0" applyAlignment="0" applyProtection="0"/>
    <xf numFmtId="0" fontId="50" fillId="32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2" fillId="45" borderId="0" applyNumberFormat="0" applyBorder="0" applyAlignment="0" applyProtection="0"/>
    <xf numFmtId="0" fontId="5" fillId="32" borderId="0" applyNumberFormat="0" applyBorder="0" applyAlignment="0" applyProtection="0">
      <alignment vertical="center"/>
    </xf>
    <xf numFmtId="37" fontId="61" fillId="0" borderId="0"/>
    <xf numFmtId="0" fontId="65" fillId="28" borderId="23" applyNumberFormat="0" applyAlignment="0" applyProtection="0">
      <alignment vertical="center"/>
    </xf>
    <xf numFmtId="0" fontId="64" fillId="0" borderId="0"/>
    <xf numFmtId="0" fontId="5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43" fillId="4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185" fontId="27" fillId="0" borderId="0" applyFont="0" applyFill="0" applyBorder="0" applyAlignment="0" applyProtection="0"/>
    <xf numFmtId="0" fontId="4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50" fillId="46" borderId="0" applyNumberFormat="0" applyBorder="0" applyAlignment="0" applyProtection="0"/>
    <xf numFmtId="0" fontId="19" fillId="8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5" fillId="46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179" fontId="58" fillId="47" borderId="0"/>
    <xf numFmtId="0" fontId="5" fillId="46" borderId="0" applyNumberFormat="0" applyBorder="0" applyAlignment="0" applyProtection="0">
      <alignment vertical="center"/>
    </xf>
    <xf numFmtId="0" fontId="65" fillId="28" borderId="23" applyNumberFormat="0" applyAlignment="0" applyProtection="0">
      <alignment vertical="center"/>
    </xf>
    <xf numFmtId="0" fontId="52" fillId="45" borderId="0" applyNumberFormat="0" applyBorder="0" applyAlignment="0" applyProtection="0"/>
    <xf numFmtId="0" fontId="5" fillId="46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50" fillId="6" borderId="0" applyNumberFormat="0" applyBorder="0" applyAlignment="0" applyProtection="0"/>
    <xf numFmtId="0" fontId="19" fillId="8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35" fillId="24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50" fillId="27" borderId="0" applyNumberFormat="0" applyBorder="0" applyAlignment="0" applyProtection="0"/>
    <xf numFmtId="0" fontId="5" fillId="27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5" fillId="27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5" fillId="27" borderId="0" applyNumberFormat="0" applyBorder="0" applyAlignment="0" applyProtection="0">
      <alignment vertical="center"/>
    </xf>
    <xf numFmtId="189" fontId="9" fillId="0" borderId="0"/>
    <xf numFmtId="0" fontId="5" fillId="27" borderId="0" applyNumberFormat="0" applyBorder="0" applyAlignment="0" applyProtection="0">
      <alignment vertical="center"/>
    </xf>
    <xf numFmtId="0" fontId="35" fillId="2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188" fontId="27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9" fillId="0" borderId="0"/>
    <xf numFmtId="0" fontId="63" fillId="0" borderId="24" applyNumberFormat="0" applyFill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5" fillId="29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0" fillId="46" borderId="0" applyNumberFormat="0" applyBorder="0" applyAlignment="0" applyProtection="0"/>
    <xf numFmtId="0" fontId="35" fillId="43" borderId="0" applyNumberFormat="0" applyBorder="0" applyAlignment="0" applyProtection="0"/>
    <xf numFmtId="0" fontId="5" fillId="4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184" fontId="17" fillId="0" borderId="0" applyFont="0" applyFill="0" applyBorder="0" applyAlignment="0" applyProtection="0"/>
    <xf numFmtId="0" fontId="5" fillId="4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49" fillId="66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5" fillId="24" borderId="0" applyNumberFormat="0" applyBorder="0" applyAlignment="0" applyProtection="0"/>
    <xf numFmtId="0" fontId="43" fillId="4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33" fillId="53" borderId="0" applyNumberFormat="0" applyBorder="0" applyAlignment="0" applyProtection="0"/>
    <xf numFmtId="0" fontId="21" fillId="0" borderId="17" applyNumberFormat="0" applyFill="0" applyAlignment="0" applyProtection="0">
      <alignment vertical="center"/>
    </xf>
    <xf numFmtId="0" fontId="35" fillId="43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35" fillId="43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38" fillId="28" borderId="22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33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1" fillId="0" borderId="0">
      <alignment vertical="center"/>
    </xf>
    <xf numFmtId="40" fontId="17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9" fontId="44" fillId="0" borderId="0" applyFont="0" applyFill="0" applyBorder="0" applyAlignment="0" applyProtection="0"/>
    <xf numFmtId="0" fontId="24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27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6" fillId="10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50" fillId="70" borderId="30" applyNumberFormat="0" applyFont="0" applyAlignment="0" applyProtection="0"/>
    <xf numFmtId="0" fontId="24" fillId="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25" fillId="17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3" fontId="17" fillId="0" borderId="0" applyFont="0" applyFill="0" applyBorder="0" applyAlignment="0" applyProtection="0"/>
    <xf numFmtId="0" fontId="33" fillId="68" borderId="0" applyNumberFormat="0" applyBorder="0" applyAlignment="0" applyProtection="0"/>
    <xf numFmtId="14" fontId="40" fillId="0" borderId="0">
      <alignment horizontal="center" wrapText="1"/>
      <protection locked="0"/>
    </xf>
    <xf numFmtId="0" fontId="26" fillId="68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6" fillId="68" borderId="0" applyNumberFormat="0" applyBorder="0" applyAlignment="0" applyProtection="0">
      <alignment vertical="center"/>
    </xf>
    <xf numFmtId="0" fontId="26" fillId="68" borderId="0" applyNumberFormat="0" applyBorder="0" applyAlignment="0" applyProtection="0">
      <alignment vertical="center"/>
    </xf>
    <xf numFmtId="0" fontId="26" fillId="68" borderId="0" applyNumberFormat="0" applyBorder="0" applyAlignment="0" applyProtection="0">
      <alignment vertical="center"/>
    </xf>
    <xf numFmtId="0" fontId="26" fillId="6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5" fillId="29" borderId="0" applyNumberFormat="0" applyBorder="0" applyAlignment="0" applyProtection="0"/>
    <xf numFmtId="0" fontId="71" fillId="68" borderId="0" applyNumberFormat="0" applyBorder="0" applyAlignment="0" applyProtection="0">
      <alignment vertical="center"/>
    </xf>
    <xf numFmtId="0" fontId="33" fillId="56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5" fillId="28" borderId="23" applyNumberFormat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79" fillId="72" borderId="14">
      <protection locked="0"/>
    </xf>
    <xf numFmtId="0" fontId="57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71" borderId="0" applyNumberFormat="0" applyBorder="0" applyAlignment="0" applyProtection="0"/>
    <xf numFmtId="0" fontId="33" fillId="67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52" fillId="45" borderId="0" applyNumberFormat="0" applyBorder="0" applyAlignment="0" applyProtection="0"/>
    <xf numFmtId="0" fontId="25" fillId="71" borderId="0" applyNumberFormat="0" applyBorder="0" applyAlignment="0" applyProtection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77" fillId="0" borderId="0"/>
    <xf numFmtId="0" fontId="26" fillId="67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5" fillId="44" borderId="0" applyNumberFormat="0" applyBorder="0" applyAlignment="0" applyProtection="0"/>
    <xf numFmtId="0" fontId="25" fillId="11" borderId="0" applyNumberFormat="0" applyBorder="0" applyAlignment="0" applyProtection="0"/>
    <xf numFmtId="0" fontId="71" fillId="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8" fillId="1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71" fillId="68" borderId="0" applyNumberFormat="0" applyBorder="0" applyAlignment="0" applyProtection="0">
      <alignment vertical="center"/>
    </xf>
    <xf numFmtId="0" fontId="71" fillId="5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1" fillId="67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44" fillId="0" borderId="0">
      <protection locked="0"/>
    </xf>
    <xf numFmtId="0" fontId="47" fillId="0" borderId="0">
      <alignment vertical="center"/>
    </xf>
    <xf numFmtId="0" fontId="33" fillId="7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15" fontId="17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25" fillId="11" borderId="0" applyNumberFormat="0" applyBorder="0" applyAlignment="0" applyProtection="0"/>
    <xf numFmtId="0" fontId="35" fillId="24" borderId="0" applyNumberFormat="0" applyBorder="0" applyAlignment="0" applyProtection="0"/>
    <xf numFmtId="0" fontId="25" fillId="11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25" fillId="29" borderId="0" applyNumberFormat="0" applyBorder="0" applyAlignment="0" applyProtection="0"/>
    <xf numFmtId="0" fontId="25" fillId="11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10" fontId="27" fillId="0" borderId="0" applyFont="0" applyFill="0" applyBorder="0" applyAlignment="0" applyProtection="0"/>
    <xf numFmtId="0" fontId="26" fillId="73" borderId="0" applyNumberFormat="0" applyBorder="0" applyAlignment="0" applyProtection="0">
      <alignment vertical="center"/>
    </xf>
    <xf numFmtId="0" fontId="47" fillId="0" borderId="0">
      <alignment vertical="center"/>
    </xf>
    <xf numFmtId="0" fontId="33" fillId="49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41" fontId="3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5" fillId="29" borderId="0" applyNumberFormat="0" applyBorder="0" applyAlignment="0" applyProtection="0"/>
    <xf numFmtId="0" fontId="38" fillId="28" borderId="22" applyNumberFormat="0" applyAlignment="0" applyProtection="0">
      <alignment vertical="center"/>
    </xf>
    <xf numFmtId="179" fontId="77" fillId="69" borderId="0"/>
    <xf numFmtId="41" fontId="35" fillId="0" borderId="0" applyFont="0" applyFill="0" applyBorder="0" applyAlignment="0" applyProtection="0">
      <alignment vertical="center"/>
    </xf>
    <xf numFmtId="0" fontId="35" fillId="29" borderId="0" applyNumberFormat="0" applyBorder="0" applyAlignment="0" applyProtection="0"/>
    <xf numFmtId="0" fontId="35" fillId="43" borderId="0" applyNumberFormat="0" applyBorder="0" applyAlignment="0" applyProtection="0"/>
    <xf numFmtId="0" fontId="25" fillId="17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25" fillId="17" borderId="0" applyNumberFormat="0" applyBorder="0" applyAlignment="0" applyProtection="0"/>
    <xf numFmtId="0" fontId="35" fillId="43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71" borderId="0" applyNumberFormat="0" applyBorder="0" applyAlignment="0" applyProtection="0"/>
    <xf numFmtId="0" fontId="19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71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25" fillId="55" borderId="0" applyNumberFormat="0" applyBorder="0" applyAlignment="0" applyProtection="0"/>
    <xf numFmtId="0" fontId="35" fillId="24" borderId="0" applyNumberFormat="0" applyBorder="0" applyAlignment="0" applyProtection="0"/>
    <xf numFmtId="0" fontId="25" fillId="55" borderId="0" applyNumberFormat="0" applyBorder="0" applyAlignment="0" applyProtection="0"/>
    <xf numFmtId="0" fontId="35" fillId="24" borderId="0" applyNumberFormat="0" applyBorder="0" applyAlignment="0" applyProtection="0"/>
    <xf numFmtId="0" fontId="74" fillId="33" borderId="0" applyNumberFormat="0" applyBorder="0" applyAlignment="0" applyProtection="0">
      <alignment vertical="center"/>
    </xf>
    <xf numFmtId="0" fontId="5" fillId="70" borderId="30" applyNumberFormat="0" applyFont="0" applyAlignment="0" applyProtection="0">
      <alignment vertical="center"/>
    </xf>
    <xf numFmtId="0" fontId="35" fillId="24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41" fillId="32" borderId="23" applyNumberFormat="0" applyAlignment="0" applyProtection="0">
      <alignment vertical="center"/>
    </xf>
    <xf numFmtId="0" fontId="25" fillId="55" borderId="0" applyNumberFormat="0" applyBorder="0" applyAlignment="0" applyProtection="0"/>
    <xf numFmtId="0" fontId="35" fillId="24" borderId="0" applyNumberFormat="0" applyBorder="0" applyAlignment="0" applyProtection="0"/>
    <xf numFmtId="191" fontId="27" fillId="0" borderId="0" applyFont="0" applyFill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63" fillId="0" borderId="24" applyNumberFormat="0" applyFill="0" applyAlignment="0" applyProtection="0">
      <alignment vertical="center"/>
    </xf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66" fillId="52" borderId="26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187" fontId="27" fillId="0" borderId="0" applyFont="0" applyFill="0" applyBorder="0" applyAlignment="0" applyProtection="0"/>
    <xf numFmtId="0" fontId="25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4" borderId="0" applyNumberFormat="0" applyBorder="0" applyAlignment="0" applyProtection="0"/>
    <xf numFmtId="0" fontId="66" fillId="52" borderId="26" applyNumberFormat="0" applyAlignment="0" applyProtection="0">
      <alignment vertical="center"/>
    </xf>
    <xf numFmtId="0" fontId="25" fillId="29" borderId="0" applyNumberFormat="0" applyBorder="0" applyAlignment="0" applyProtection="0"/>
    <xf numFmtId="0" fontId="74" fillId="33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81" fillId="0" borderId="31">
      <alignment horizontal="center"/>
    </xf>
    <xf numFmtId="0" fontId="52" fillId="45" borderId="0" applyNumberFormat="0" applyBorder="0" applyAlignment="0" applyProtection="0"/>
    <xf numFmtId="0" fontId="66" fillId="52" borderId="26" applyNumberFormat="0" applyAlignment="0" applyProtection="0">
      <alignment vertical="center"/>
    </xf>
    <xf numFmtId="0" fontId="83" fillId="28" borderId="23" applyNumberFormat="0" applyAlignment="0" applyProtection="0"/>
    <xf numFmtId="0" fontId="35" fillId="8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35" fillId="48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5" fillId="29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51" fillId="0" borderId="0" applyFont="0" applyFill="0" applyBorder="0" applyAlignment="0" applyProtection="0"/>
    <xf numFmtId="181" fontId="9" fillId="0" borderId="0"/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47" fillId="0" borderId="0">
      <alignment vertical="center"/>
    </xf>
    <xf numFmtId="0" fontId="33" fillId="68" borderId="0" applyNumberFormat="0" applyBorder="0" applyAlignment="0" applyProtection="0"/>
    <xf numFmtId="0" fontId="60" fillId="0" borderId="2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29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35" fillId="44" borderId="0" applyNumberFormat="0" applyBorder="0" applyAlignment="0" applyProtection="0"/>
    <xf numFmtId="0" fontId="35" fillId="29" borderId="0" applyNumberFormat="0" applyBorder="0" applyAlignment="0" applyProtection="0"/>
    <xf numFmtId="0" fontId="35" fillId="44" borderId="0" applyNumberFormat="0" applyBorder="0" applyAlignment="0" applyProtection="0"/>
    <xf numFmtId="0" fontId="52" fillId="45" borderId="0" applyNumberFormat="0" applyBorder="0" applyAlignment="0" applyProtection="0"/>
    <xf numFmtId="0" fontId="35" fillId="29" borderId="0" applyNumberFormat="0" applyBorder="0" applyAlignment="0" applyProtection="0"/>
    <xf numFmtId="0" fontId="35" fillId="44" borderId="0" applyNumberFormat="0" applyBorder="0" applyAlignment="0" applyProtection="0"/>
    <xf numFmtId="0" fontId="52" fillId="45" borderId="0" applyNumberFormat="0" applyBorder="0" applyAlignment="0" applyProtection="0"/>
    <xf numFmtId="0" fontId="35" fillId="29" borderId="0" applyNumberFormat="0" applyBorder="0" applyAlignment="0" applyProtection="0"/>
    <xf numFmtId="0" fontId="35" fillId="44" borderId="0" applyNumberFormat="0" applyBorder="0" applyAlignment="0" applyProtection="0"/>
    <xf numFmtId="0" fontId="52" fillId="45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17" fillId="74" borderId="0" applyNumberFormat="0" applyFont="0" applyBorder="0" applyAlignment="0" applyProtection="0"/>
    <xf numFmtId="0" fontId="25" fillId="29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5" fillId="29" borderId="0" applyNumberFormat="0" applyBorder="0" applyAlignment="0" applyProtection="0"/>
    <xf numFmtId="0" fontId="80" fillId="0" borderId="32" applyNumberFormat="0" applyAlignment="0" applyProtection="0">
      <alignment horizontal="left" vertical="center"/>
    </xf>
    <xf numFmtId="0" fontId="26" fillId="6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5" fillId="48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5" fillId="48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84" fillId="0" borderId="0" applyProtection="0"/>
    <xf numFmtId="0" fontId="35" fillId="4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80" fillId="0" borderId="0" applyProtection="0"/>
    <xf numFmtId="0" fontId="25" fillId="11" borderId="0" applyNumberFormat="0" applyBorder="0" applyAlignment="0" applyProtection="0"/>
    <xf numFmtId="0" fontId="26" fillId="5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82" fillId="0" borderId="0" applyNumberFormat="0" applyFill="0" applyBorder="0" applyAlignment="0" applyProtection="0"/>
    <xf numFmtId="0" fontId="35" fillId="44" borderId="0" applyNumberFormat="0" applyBorder="0" applyAlignment="0" applyProtection="0"/>
    <xf numFmtId="0" fontId="25" fillId="44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4" fontId="17" fillId="0" borderId="0" applyFont="0" applyFill="0" applyBorder="0" applyAlignment="0" applyProtection="0"/>
    <xf numFmtId="0" fontId="21" fillId="0" borderId="17" applyNumberFormat="0" applyFill="0" applyAlignment="0" applyProtection="0">
      <alignment vertical="center"/>
    </xf>
    <xf numFmtId="0" fontId="69" fillId="0" borderId="0"/>
    <xf numFmtId="0" fontId="24" fillId="10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178" fontId="88" fillId="0" borderId="0" applyFill="0" applyBorder="0" applyAlignment="0"/>
    <xf numFmtId="0" fontId="65" fillId="28" borderId="23" applyNumberFormat="0" applyAlignment="0" applyProtection="0">
      <alignment vertical="center"/>
    </xf>
    <xf numFmtId="0" fontId="38" fillId="28" borderId="22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90" fillId="52" borderId="26" applyNumberFormat="0" applyAlignment="0" applyProtection="0"/>
    <xf numFmtId="0" fontId="24" fillId="10" borderId="0" applyNumberFormat="0" applyBorder="0" applyAlignment="0" applyProtection="0">
      <alignment vertical="center"/>
    </xf>
    <xf numFmtId="0" fontId="66" fillId="52" borderId="26" applyNumberFormat="0" applyAlignment="0" applyProtection="0">
      <alignment vertical="center"/>
    </xf>
    <xf numFmtId="41" fontId="27" fillId="0" borderId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186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93" fillId="0" borderId="0" applyProtection="0"/>
    <xf numFmtId="180" fontId="9" fillId="0" borderId="0"/>
    <xf numFmtId="0" fontId="94" fillId="0" borderId="0" applyNumberFormat="0" applyFill="0" applyBorder="0" applyAlignment="0" applyProtection="0"/>
    <xf numFmtId="0" fontId="95" fillId="0" borderId="2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9" fillId="0" borderId="0"/>
    <xf numFmtId="0" fontId="38" fillId="28" borderId="22" applyNumberFormat="0" applyAlignment="0" applyProtection="0">
      <alignment vertical="center"/>
    </xf>
    <xf numFmtId="0" fontId="69" fillId="0" borderId="0"/>
    <xf numFmtId="0" fontId="27" fillId="0" borderId="0"/>
    <xf numFmtId="2" fontId="93" fillId="0" borderId="0" applyProtection="0"/>
    <xf numFmtId="0" fontId="19" fillId="8" borderId="0" applyNumberFormat="0" applyBorder="0" applyAlignment="0" applyProtection="0"/>
    <xf numFmtId="0" fontId="27" fillId="0" borderId="0"/>
    <xf numFmtId="0" fontId="21" fillId="0" borderId="17" applyNumberFormat="0" applyFill="0" applyAlignment="0" applyProtection="0">
      <alignment vertical="center"/>
    </xf>
    <xf numFmtId="0" fontId="47" fillId="0" borderId="0">
      <alignment vertical="center"/>
    </xf>
    <xf numFmtId="0" fontId="97" fillId="4" borderId="0" applyNumberFormat="0" applyBorder="0" applyAlignment="0" applyProtection="0"/>
    <xf numFmtId="0" fontId="19" fillId="33" borderId="0" applyNumberFormat="0" applyBorder="0" applyAlignment="0" applyProtection="0">
      <alignment vertical="center"/>
    </xf>
    <xf numFmtId="0" fontId="47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38" fontId="87" fillId="28" borderId="0" applyNumberFormat="0" applyBorder="0" applyAlignment="0" applyProtection="0"/>
    <xf numFmtId="0" fontId="80" fillId="0" borderId="6">
      <alignment horizontal="left" vertical="center"/>
    </xf>
    <xf numFmtId="0" fontId="24" fillId="5" borderId="0" applyNumberFormat="0" applyBorder="0" applyAlignment="0" applyProtection="0">
      <alignment vertical="center"/>
    </xf>
    <xf numFmtId="0" fontId="95" fillId="0" borderId="28" applyNumberFormat="0" applyFill="0" applyAlignment="0" applyProtection="0">
      <alignment vertical="center"/>
    </xf>
    <xf numFmtId="0" fontId="95" fillId="0" borderId="28" applyNumberFormat="0" applyFill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95" fillId="0" borderId="28" applyNumberFormat="0" applyFill="0" applyAlignment="0" applyProtection="0">
      <alignment vertical="center"/>
    </xf>
    <xf numFmtId="0" fontId="103" fillId="28" borderId="22" applyNumberFormat="0" applyAlignment="0" applyProtection="0"/>
    <xf numFmtId="0" fontId="95" fillId="0" borderId="28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87" fillId="70" borderId="1" applyNumberFormat="0" applyBorder="0" applyAlignment="0" applyProtection="0"/>
    <xf numFmtId="0" fontId="41" fillId="32" borderId="23" applyNumberFormat="0" applyAlignment="0" applyProtection="0">
      <alignment vertical="center"/>
    </xf>
    <xf numFmtId="0" fontId="41" fillId="32" borderId="23" applyNumberFormat="0" applyAlignment="0" applyProtection="0">
      <alignment vertical="center"/>
    </xf>
    <xf numFmtId="9" fontId="91" fillId="0" borderId="0" applyFont="0" applyFill="0" applyBorder="0" applyAlignment="0" applyProtection="0"/>
    <xf numFmtId="0" fontId="89" fillId="0" borderId="17" applyNumberFormat="0" applyFill="0" applyAlignment="0" applyProtection="0"/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85" fontId="27" fillId="0" borderId="0" applyFont="0" applyFill="0" applyBorder="0" applyAlignment="0" applyProtection="0"/>
    <xf numFmtId="193" fontId="17" fillId="0" borderId="0" applyFont="0" applyFill="0" applyBorder="0" applyAlignment="0" applyProtection="0"/>
    <xf numFmtId="0" fontId="69" fillId="0" borderId="0"/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9" fillId="0" borderId="0"/>
    <xf numFmtId="0" fontId="56" fillId="4" borderId="0" applyNumberFormat="0" applyBorder="0" applyAlignment="0" applyProtection="0">
      <alignment vertical="center"/>
    </xf>
    <xf numFmtId="0" fontId="44" fillId="0" borderId="0"/>
    <xf numFmtId="0" fontId="5" fillId="70" borderId="30" applyNumberFormat="0" applyFont="0" applyAlignment="0" applyProtection="0">
      <alignment vertical="center"/>
    </xf>
    <xf numFmtId="194" fontId="27" fillId="0" borderId="0" applyFont="0" applyFill="0" applyProtection="0"/>
    <xf numFmtId="0" fontId="5" fillId="70" borderId="30" applyNumberFormat="0" applyFon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5" fillId="70" borderId="30" applyNumberFormat="0" applyFont="0" applyAlignment="0" applyProtection="0">
      <alignment vertical="center"/>
    </xf>
    <xf numFmtId="0" fontId="38" fillId="28" borderId="22" applyNumberFormat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79" fillId="72" borderId="14">
      <protection locked="0"/>
    </xf>
    <xf numFmtId="0" fontId="1" fillId="0" borderId="0"/>
    <xf numFmtId="0" fontId="79" fillId="72" borderId="14">
      <protection locked="0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01" fillId="0" borderId="33" applyNumberFormat="0" applyFill="0" applyAlignment="0" applyProtection="0"/>
    <xf numFmtId="0" fontId="102" fillId="0" borderId="0" applyNumberForma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0" borderId="0"/>
    <xf numFmtId="0" fontId="22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" fontId="96" fillId="0" borderId="1">
      <alignment vertical="center"/>
      <protection locked="0"/>
    </xf>
    <xf numFmtId="197" fontId="27" fillId="0" borderId="0" applyFont="0" applyFill="0" applyBorder="0" applyAlignment="0" applyProtection="0"/>
    <xf numFmtId="0" fontId="27" fillId="0" borderId="3" applyNumberFormat="0" applyFill="0" applyProtection="0">
      <alignment horizontal="right"/>
    </xf>
    <xf numFmtId="0" fontId="100" fillId="0" borderId="28" applyNumberFormat="0" applyFill="0" applyAlignment="0" applyProtection="0">
      <alignment vertical="center"/>
    </xf>
    <xf numFmtId="0" fontId="99" fillId="0" borderId="2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98" fillId="0" borderId="24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04" fillId="0" borderId="3" applyNumberFormat="0" applyFill="0" applyProtection="0">
      <alignment horizontal="center"/>
    </xf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2" fillId="0" borderId="7" applyNumberFormat="0" applyFill="0" applyProtection="0">
      <alignment horizontal="center"/>
    </xf>
    <xf numFmtId="0" fontId="62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9" fillId="41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9" fillId="41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49" fillId="41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5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91" fillId="0" borderId="0"/>
    <xf numFmtId="0" fontId="74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9" fillId="0" borderId="0"/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06" fillId="28" borderId="22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1" fontId="27" fillId="0" borderId="7" applyFill="0" applyProtection="0">
      <alignment horizont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/>
    <xf numFmtId="0" fontId="24" fillId="10" borderId="0" applyNumberFormat="0" applyBorder="0" applyAlignment="0" applyProtection="0">
      <alignment vertical="center"/>
    </xf>
    <xf numFmtId="0" fontId="1" fillId="0" borderId="0"/>
    <xf numFmtId="0" fontId="2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1" fillId="0" borderId="0"/>
    <xf numFmtId="0" fontId="2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4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07" fillId="32" borderId="23" applyNumberFormat="0" applyAlignment="0" applyProtection="0">
      <alignment vertical="center"/>
    </xf>
    <xf numFmtId="0" fontId="5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/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" fillId="0" borderId="0"/>
    <xf numFmtId="0" fontId="22" fillId="10" borderId="0" applyNumberFormat="0" applyBorder="0" applyAlignment="0" applyProtection="0">
      <alignment vertical="center"/>
    </xf>
    <xf numFmtId="0" fontId="1" fillId="0" borderId="0"/>
    <xf numFmtId="0" fontId="22" fillId="10" borderId="0" applyNumberFormat="0" applyBorder="0" applyAlignment="0" applyProtection="0">
      <alignment vertical="center"/>
    </xf>
    <xf numFmtId="0" fontId="1" fillId="0" borderId="0"/>
    <xf numFmtId="0" fontId="24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" fillId="0" borderId="0"/>
    <xf numFmtId="0" fontId="22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52" fillId="45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52" fillId="45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52" fillId="45" borderId="0" applyNumberFormat="0" applyBorder="0" applyAlignment="0" applyProtection="0"/>
    <xf numFmtId="0" fontId="49" fillId="66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52" fillId="45" borderId="0" applyNumberFormat="0" applyBorder="0" applyAlignment="0" applyProtection="0"/>
    <xf numFmtId="0" fontId="108" fillId="0" borderId="33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9" fillId="66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49" fillId="75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200" fontId="27" fillId="0" borderId="7" applyFill="0" applyProtection="0">
      <alignment horizontal="right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/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69" fillId="0" borderId="0"/>
    <xf numFmtId="0" fontId="1" fillId="0" borderId="0"/>
    <xf numFmtId="0" fontId="69" fillId="0" borderId="0"/>
    <xf numFmtId="0" fontId="15" fillId="4" borderId="0" applyNumberFormat="0" applyBorder="0" applyAlignment="0" applyProtection="0">
      <alignment vertical="center"/>
    </xf>
    <xf numFmtId="0" fontId="69" fillId="0" borderId="0"/>
    <xf numFmtId="0" fontId="69" fillId="0" borderId="0"/>
    <xf numFmtId="0" fontId="15" fillId="33" borderId="0" applyNumberFormat="0" applyBorder="0" applyAlignment="0" applyProtection="0">
      <alignment vertical="center"/>
    </xf>
    <xf numFmtId="0" fontId="69" fillId="0" borderId="0"/>
    <xf numFmtId="0" fontId="15" fillId="33" borderId="0" applyNumberFormat="0" applyBorder="0" applyAlignment="0" applyProtection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196" fontId="96" fillId="0" borderId="1">
      <alignment vertical="center"/>
      <protection locked="0"/>
    </xf>
    <xf numFmtId="0" fontId="69" fillId="0" borderId="0"/>
    <xf numFmtId="0" fontId="6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96" fontId="96" fillId="0" borderId="1">
      <alignment vertical="center"/>
      <protection locked="0"/>
    </xf>
    <xf numFmtId="0" fontId="1" fillId="0" borderId="0"/>
    <xf numFmtId="0" fontId="74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4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74" fillId="33" borderId="0" applyNumberFormat="0" applyBorder="0" applyAlignment="0" applyProtection="0">
      <alignment vertical="center"/>
    </xf>
    <xf numFmtId="0" fontId="1" fillId="0" borderId="0"/>
    <xf numFmtId="0" fontId="74" fillId="33" borderId="0" applyNumberFormat="0" applyBorder="0" applyAlignment="0" applyProtection="0">
      <alignment vertical="center"/>
    </xf>
    <xf numFmtId="0" fontId="1" fillId="0" borderId="0"/>
    <xf numFmtId="0" fontId="74" fillId="33" borderId="0" applyNumberFormat="0" applyBorder="0" applyAlignment="0" applyProtection="0">
      <alignment vertical="center"/>
    </xf>
    <xf numFmtId="0" fontId="1" fillId="0" borderId="0"/>
    <xf numFmtId="0" fontId="74" fillId="33" borderId="0" applyNumberFormat="0" applyBorder="0" applyAlignment="0" applyProtection="0">
      <alignment vertical="center"/>
    </xf>
    <xf numFmtId="0" fontId="1" fillId="0" borderId="0"/>
    <xf numFmtId="0" fontId="74" fillId="33" borderId="0" applyNumberFormat="0" applyBorder="0" applyAlignment="0" applyProtection="0">
      <alignment vertical="center"/>
    </xf>
    <xf numFmtId="0" fontId="69" fillId="0" borderId="0"/>
    <xf numFmtId="0" fontId="69" fillId="0" borderId="0"/>
    <xf numFmtId="0" fontId="15" fillId="4" borderId="0" applyNumberFormat="0" applyBorder="0" applyAlignment="0" applyProtection="0">
      <alignment vertical="center"/>
    </xf>
    <xf numFmtId="0" fontId="69" fillId="0" borderId="0"/>
    <xf numFmtId="0" fontId="74" fillId="33" borderId="0" applyNumberFormat="0" applyBorder="0" applyAlignment="0" applyProtection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56" fillId="4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69" fillId="0" borderId="0"/>
    <xf numFmtId="0" fontId="15" fillId="4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49" fillId="75" borderId="0" applyNumberFormat="0" applyBorder="0" applyAlignment="0" applyProtection="0"/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199" fontId="30" fillId="0" borderId="0" applyFont="0" applyFill="0" applyBorder="0" applyAlignment="0" applyProtection="0"/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15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96" fontId="96" fillId="0" borderId="1">
      <alignment vertical="center"/>
      <protection locked="0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74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5" fillId="33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71" fillId="20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9" fillId="41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2" fillId="28" borderId="23" applyNumberFormat="0" applyAlignment="0" applyProtection="0">
      <alignment vertical="center"/>
    </xf>
    <xf numFmtId="0" fontId="113" fillId="52" borderId="26" applyNumberFormat="0" applyAlignment="0" applyProtection="0">
      <alignment vertical="center"/>
    </xf>
    <xf numFmtId="0" fontId="92" fillId="0" borderId="7" applyNumberFormat="0" applyFill="0" applyProtection="0">
      <alignment horizontal="left"/>
    </xf>
    <xf numFmtId="0" fontId="114" fillId="0" borderId="17" applyNumberFormat="0" applyFill="0" applyAlignment="0" applyProtection="0">
      <alignment vertical="center"/>
    </xf>
    <xf numFmtId="177" fontId="30" fillId="0" borderId="0" applyFont="0" applyFill="0" applyBorder="0" applyAlignment="0" applyProtection="0"/>
    <xf numFmtId="192" fontId="30" fillId="0" borderId="0" applyFont="0" applyFill="0" applyBorder="0" applyAlignment="0" applyProtection="0"/>
    <xf numFmtId="190" fontId="30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49" fillId="41" borderId="0" applyNumberFormat="0" applyBorder="0" applyAlignment="0" applyProtection="0"/>
    <xf numFmtId="0" fontId="49" fillId="41" borderId="0" applyNumberFormat="0" applyBorder="0" applyAlignment="0" applyProtection="0"/>
    <xf numFmtId="0" fontId="49" fillId="41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71" fillId="73" borderId="0" applyNumberFormat="0" applyBorder="0" applyAlignment="0" applyProtection="0">
      <alignment vertical="center"/>
    </xf>
    <xf numFmtId="0" fontId="71" fillId="49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1" fillId="56" borderId="0" applyNumberFormat="0" applyBorder="0" applyAlignment="0" applyProtection="0">
      <alignment vertical="center"/>
    </xf>
    <xf numFmtId="0" fontId="27" fillId="0" borderId="3" applyNumberFormat="0" applyFill="0" applyProtection="0">
      <alignment horizontal="left"/>
    </xf>
    <xf numFmtId="0" fontId="115" fillId="14" borderId="0" applyNumberFormat="0" applyBorder="0" applyAlignment="0" applyProtection="0">
      <alignment vertical="center"/>
    </xf>
    <xf numFmtId="1" fontId="96" fillId="0" borderId="1">
      <alignment vertical="center"/>
      <protection locked="0"/>
    </xf>
    <xf numFmtId="1" fontId="96" fillId="0" borderId="1">
      <alignment vertical="center"/>
      <protection locked="0"/>
    </xf>
    <xf numFmtId="1" fontId="96" fillId="0" borderId="1">
      <alignment vertical="center"/>
      <protection locked="0"/>
    </xf>
    <xf numFmtId="1" fontId="96" fillId="0" borderId="1">
      <alignment vertical="center"/>
      <protection locked="0"/>
    </xf>
    <xf numFmtId="1" fontId="96" fillId="0" borderId="1">
      <alignment vertical="center"/>
      <protection locked="0"/>
    </xf>
    <xf numFmtId="1" fontId="96" fillId="0" borderId="1">
      <alignment vertical="center"/>
      <protection locked="0"/>
    </xf>
    <xf numFmtId="1" fontId="96" fillId="0" borderId="1">
      <alignment vertical="center"/>
      <protection locked="0"/>
    </xf>
    <xf numFmtId="0" fontId="116" fillId="0" borderId="0"/>
    <xf numFmtId="196" fontId="96" fillId="0" borderId="1">
      <alignment vertical="center"/>
      <protection locked="0"/>
    </xf>
    <xf numFmtId="196" fontId="96" fillId="0" borderId="1">
      <alignment vertical="center"/>
      <protection locked="0"/>
    </xf>
    <xf numFmtId="196" fontId="96" fillId="0" borderId="1">
      <alignment vertical="center"/>
      <protection locked="0"/>
    </xf>
    <xf numFmtId="196" fontId="96" fillId="0" borderId="1">
      <alignment vertical="center"/>
      <protection locked="0"/>
    </xf>
    <xf numFmtId="196" fontId="96" fillId="0" borderId="1">
      <alignment vertical="center"/>
      <protection locked="0"/>
    </xf>
    <xf numFmtId="0" fontId="27" fillId="0" borderId="0"/>
    <xf numFmtId="0" fontId="17" fillId="0" borderId="0"/>
    <xf numFmtId="41" fontId="27" fillId="0" borderId="0" applyFont="0" applyFill="0" applyBorder="0" applyAlignment="0" applyProtection="0"/>
    <xf numFmtId="0" fontId="1" fillId="70" borderId="30" applyNumberFormat="0" applyFont="0" applyAlignment="0" applyProtection="0">
      <alignment vertical="center"/>
    </xf>
    <xf numFmtId="0" fontId="1" fillId="70" borderId="30" applyNumberFormat="0" applyFont="0" applyAlignment="0" applyProtection="0">
      <alignment vertical="center"/>
    </xf>
    <xf numFmtId="0" fontId="1" fillId="70" borderId="30" applyNumberFormat="0" applyFont="0" applyAlignment="0" applyProtection="0">
      <alignment vertical="center"/>
    </xf>
    <xf numFmtId="0" fontId="1" fillId="70" borderId="30" applyNumberFormat="0" applyFont="0" applyAlignment="0" applyProtection="0">
      <alignment vertical="center"/>
    </xf>
    <xf numFmtId="0" fontId="1" fillId="70" borderId="30" applyNumberFormat="0" applyFont="0" applyAlignment="0" applyProtection="0">
      <alignment vertical="center"/>
    </xf>
    <xf numFmtId="0" fontId="1" fillId="70" borderId="30" applyNumberFormat="0" applyFont="0" applyAlignment="0" applyProtection="0">
      <alignment vertical="center"/>
    </xf>
    <xf numFmtId="0" fontId="1" fillId="70" borderId="30" applyNumberFormat="0" applyFont="0" applyAlignment="0" applyProtection="0">
      <alignment vertical="center"/>
    </xf>
    <xf numFmtId="0" fontId="1" fillId="70" borderId="30" applyNumberFormat="0" applyFont="0" applyAlignment="0" applyProtection="0">
      <alignment vertical="center"/>
    </xf>
    <xf numFmtId="40" fontId="51" fillId="0" borderId="0" applyFont="0" applyFill="0" applyBorder="0" applyAlignment="0" applyProtection="0"/>
    <xf numFmtId="0" fontId="51" fillId="0" borderId="0" applyFont="0" applyFill="0" applyBorder="0" applyAlignment="0" applyProtection="0"/>
  </cellStyleXfs>
  <cellXfs count="162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1" fillId="0" borderId="0" xfId="1482" applyFont="1"/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49" fontId="2" fillId="0" borderId="1" xfId="1482" applyNumberFormat="1" applyFont="1" applyFill="1" applyBorder="1" applyAlignment="1">
      <alignment vertical="center"/>
    </xf>
    <xf numFmtId="49" fontId="2" fillId="0" borderId="4" xfId="1482" applyNumberFormat="1" applyFont="1" applyFill="1" applyBorder="1" applyAlignment="1">
      <alignment horizontal="left" vertical="center"/>
    </xf>
    <xf numFmtId="198" fontId="2" fillId="0" borderId="1" xfId="1482" applyNumberFormat="1" applyFont="1" applyFill="1" applyBorder="1" applyAlignment="1">
      <alignment horizontal="right" vertical="center"/>
    </xf>
    <xf numFmtId="0" fontId="1" fillId="0" borderId="1" xfId="1482" applyFill="1" applyBorder="1"/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41" fontId="2" fillId="0" borderId="0" xfId="97" applyFont="1" applyAlignment="1"/>
    <xf numFmtId="41" fontId="1" fillId="0" borderId="0" xfId="97" applyFont="1" applyAlignment="1">
      <alignment horizontal="center"/>
    </xf>
    <xf numFmtId="41" fontId="1" fillId="0" borderId="0" xfId="97" applyFont="1" applyAlignment="1"/>
    <xf numFmtId="0" fontId="4" fillId="0" borderId="0" xfId="203" applyAlignment="1">
      <alignment horizontal="left" vertical="center"/>
    </xf>
    <xf numFmtId="0" fontId="4" fillId="0" borderId="0" xfId="203"/>
    <xf numFmtId="0" fontId="1" fillId="0" borderId="0" xfId="203" applyFont="1"/>
    <xf numFmtId="41" fontId="5" fillId="0" borderId="0" xfId="97" applyAlignment="1"/>
    <xf numFmtId="0" fontId="6" fillId="0" borderId="0" xfId="203" applyFont="1"/>
    <xf numFmtId="0" fontId="7" fillId="0" borderId="0" xfId="203" applyNumberFormat="1" applyFont="1" applyFill="1" applyAlignment="1" applyProtection="1">
      <alignment horizontal="centerContinuous"/>
    </xf>
    <xf numFmtId="0" fontId="7" fillId="0" borderId="0" xfId="203" applyNumberFormat="1" applyFont="1" applyFill="1" applyAlignment="1" applyProtection="1">
      <alignment vertical="center" wrapText="1"/>
    </xf>
    <xf numFmtId="0" fontId="2" fillId="0" borderId="0" xfId="203" applyFont="1" applyAlignment="1">
      <alignment horizontal="left" vertical="center"/>
    </xf>
    <xf numFmtId="41" fontId="2" fillId="0" borderId="0" xfId="97" applyFont="1" applyFill="1" applyAlignment="1"/>
    <xf numFmtId="0" fontId="2" fillId="0" borderId="0" xfId="203" applyFont="1"/>
    <xf numFmtId="0" fontId="2" fillId="0" borderId="1" xfId="97" applyNumberFormat="1" applyFont="1" applyFill="1" applyBorder="1" applyAlignment="1" applyProtection="1">
      <alignment horizontal="center" vertical="center" wrapText="1"/>
    </xf>
    <xf numFmtId="49" fontId="5" fillId="2" borderId="4" xfId="203" applyNumberFormat="1" applyFont="1" applyFill="1" applyBorder="1" applyAlignment="1">
      <alignment horizontal="center" vertical="center" wrapText="1"/>
    </xf>
    <xf numFmtId="49" fontId="2" fillId="2" borderId="1" xfId="203" applyNumberFormat="1" applyFont="1" applyFill="1" applyBorder="1" applyAlignment="1" applyProtection="1">
      <alignment horizontal="center" vertical="center" wrapText="1"/>
    </xf>
    <xf numFmtId="49" fontId="5" fillId="2" borderId="1" xfId="203" applyNumberFormat="1" applyFont="1" applyFill="1" applyBorder="1" applyAlignment="1">
      <alignment horizontal="center" vertical="center" wrapText="1"/>
    </xf>
    <xf numFmtId="49" fontId="2" fillId="0" borderId="5" xfId="203" applyNumberFormat="1" applyFont="1" applyFill="1" applyBorder="1" applyAlignment="1" applyProtection="1">
      <alignment horizontal="center" vertical="center" wrapText="1"/>
    </xf>
    <xf numFmtId="49" fontId="2" fillId="0" borderId="4" xfId="203" applyNumberFormat="1" applyFont="1" applyFill="1" applyBorder="1" applyAlignment="1" applyProtection="1">
      <alignment horizontal="center" vertical="center" wrapText="1"/>
    </xf>
    <xf numFmtId="49" fontId="2" fillId="0" borderId="6" xfId="203" applyNumberFormat="1" applyFont="1" applyFill="1" applyBorder="1" applyAlignment="1" applyProtection="1">
      <alignment horizontal="center" vertical="center" wrapText="1"/>
    </xf>
    <xf numFmtId="0" fontId="2" fillId="0" borderId="2" xfId="97" applyNumberFormat="1" applyFont="1" applyFill="1" applyBorder="1" applyAlignment="1" applyProtection="1">
      <alignment horizontal="center" vertical="center" wrapText="1"/>
    </xf>
    <xf numFmtId="49" fontId="5" fillId="2" borderId="2" xfId="203" applyNumberFormat="1" applyFont="1" applyFill="1" applyBorder="1" applyAlignment="1">
      <alignment horizontal="center" vertical="center" wrapText="1"/>
    </xf>
    <xf numFmtId="49" fontId="2" fillId="0" borderId="1" xfId="203" applyNumberFormat="1" applyFont="1" applyFill="1" applyBorder="1" applyAlignment="1" applyProtection="1">
      <alignment horizontal="center" vertical="center" wrapText="1"/>
    </xf>
    <xf numFmtId="49" fontId="2" fillId="0" borderId="7" xfId="203" applyNumberFormat="1" applyFont="1" applyFill="1" applyBorder="1" applyAlignment="1" applyProtection="1">
      <alignment horizontal="center" vertical="center" wrapText="1"/>
    </xf>
    <xf numFmtId="49" fontId="2" fillId="2" borderId="3" xfId="203" applyNumberFormat="1" applyFont="1" applyFill="1" applyBorder="1" applyAlignment="1">
      <alignment horizontal="center" vertical="center" wrapText="1"/>
    </xf>
    <xf numFmtId="49" fontId="2" fillId="0" borderId="2" xfId="203" applyNumberFormat="1" applyFont="1" applyFill="1" applyBorder="1" applyAlignment="1" applyProtection="1">
      <alignment horizontal="center" vertical="center" wrapText="1"/>
    </xf>
    <xf numFmtId="3" fontId="2" fillId="0" borderId="2" xfId="97" applyNumberFormat="1" applyFont="1" applyFill="1" applyBorder="1" applyAlignment="1" applyProtection="1">
      <alignment horizontal="center" vertical="center" wrapText="1"/>
    </xf>
    <xf numFmtId="49" fontId="2" fillId="0" borderId="1" xfId="203" applyNumberFormat="1" applyFont="1" applyFill="1" applyBorder="1" applyAlignment="1" applyProtection="1">
      <alignment horizontal="left" vertical="center" wrapText="1"/>
    </xf>
    <xf numFmtId="198" fontId="2" fillId="0" borderId="4" xfId="203" applyNumberFormat="1" applyFont="1" applyFill="1" applyBorder="1" applyAlignment="1" applyProtection="1">
      <alignment horizontal="right" vertical="center" wrapText="1"/>
    </xf>
    <xf numFmtId="49" fontId="2" fillId="2" borderId="2" xfId="203" applyNumberFormat="1" applyFont="1" applyFill="1" applyBorder="1" applyAlignment="1" applyProtection="1">
      <alignment horizontal="center" vertical="center" wrapText="1"/>
    </xf>
    <xf numFmtId="0" fontId="2" fillId="0" borderId="4" xfId="97" applyNumberFormat="1" applyFont="1" applyFill="1" applyBorder="1" applyAlignment="1" applyProtection="1">
      <alignment horizontal="center" vertical="center" wrapText="1"/>
    </xf>
    <xf numFmtId="0" fontId="2" fillId="0" borderId="6" xfId="97" applyNumberFormat="1" applyFont="1" applyFill="1" applyBorder="1" applyAlignment="1" applyProtection="1">
      <alignment horizontal="center" vertical="center" wrapText="1"/>
    </xf>
    <xf numFmtId="49" fontId="2" fillId="2" borderId="8" xfId="203" applyNumberFormat="1" applyFont="1" applyFill="1" applyBorder="1" applyAlignment="1" applyProtection="1">
      <alignment horizontal="center" vertical="center" wrapText="1"/>
    </xf>
    <xf numFmtId="0" fontId="2" fillId="0" borderId="7" xfId="203" applyNumberFormat="1" applyFont="1" applyFill="1" applyBorder="1" applyAlignment="1" applyProtection="1">
      <alignment horizontal="center" vertical="center" wrapText="1"/>
    </xf>
    <xf numFmtId="0" fontId="2" fillId="0" borderId="1" xfId="203" applyNumberFormat="1" applyFont="1" applyFill="1" applyBorder="1" applyAlignment="1" applyProtection="1">
      <alignment horizontal="center" vertical="center" wrapText="1"/>
    </xf>
    <xf numFmtId="0" fontId="2" fillId="0" borderId="9" xfId="203" applyNumberFormat="1" applyFont="1" applyFill="1" applyBorder="1" applyAlignment="1" applyProtection="1">
      <alignment horizontal="center" vertical="center" wrapText="1"/>
    </xf>
    <xf numFmtId="198" fontId="2" fillId="0" borderId="1" xfId="203" applyNumberFormat="1" applyFont="1" applyFill="1" applyBorder="1" applyAlignment="1" applyProtection="1">
      <alignment horizontal="right" vertical="center" wrapText="1"/>
    </xf>
    <xf numFmtId="198" fontId="2" fillId="0" borderId="6" xfId="203" applyNumberFormat="1" applyFont="1" applyFill="1" applyBorder="1" applyAlignment="1" applyProtection="1">
      <alignment horizontal="right" vertical="center" wrapText="1"/>
    </xf>
    <xf numFmtId="0" fontId="2" fillId="0" borderId="0" xfId="203" applyFont="1" applyAlignment="1">
      <alignment horizontal="right"/>
    </xf>
    <xf numFmtId="0" fontId="2" fillId="0" borderId="10" xfId="97" applyNumberFormat="1" applyFont="1" applyFill="1" applyBorder="1" applyAlignment="1" applyProtection="1">
      <alignment horizontal="center" vertical="center" wrapText="1"/>
    </xf>
    <xf numFmtId="49" fontId="2" fillId="2" borderId="4" xfId="203" applyNumberFormat="1" applyFont="1" applyFill="1" applyBorder="1" applyAlignment="1" applyProtection="1">
      <alignment horizontal="center" vertical="center" wrapText="1"/>
    </xf>
    <xf numFmtId="49" fontId="2" fillId="2" borderId="6" xfId="203" applyNumberFormat="1" applyFont="1" applyFill="1" applyBorder="1" applyAlignment="1" applyProtection="1">
      <alignment horizontal="center" vertical="center" wrapText="1"/>
    </xf>
    <xf numFmtId="49" fontId="2" fillId="2" borderId="7" xfId="203" applyNumberFormat="1" applyFont="1" applyFill="1" applyBorder="1" applyAlignment="1" applyProtection="1">
      <alignment horizontal="center" vertical="center" wrapText="1"/>
    </xf>
    <xf numFmtId="0" fontId="2" fillId="0" borderId="11" xfId="97" applyNumberFormat="1" applyFont="1" applyFill="1" applyBorder="1" applyAlignment="1" applyProtection="1">
      <alignment horizontal="center" vertical="center" wrapText="1"/>
    </xf>
    <xf numFmtId="49" fontId="2" fillId="0" borderId="12" xfId="203" applyNumberFormat="1" applyFont="1" applyFill="1" applyBorder="1" applyAlignment="1" applyProtection="1">
      <alignment horizontal="center" vertical="center" wrapText="1"/>
    </xf>
    <xf numFmtId="49" fontId="2" fillId="0" borderId="3" xfId="203" applyNumberFormat="1" applyFont="1" applyFill="1" applyBorder="1" applyAlignment="1" applyProtection="1">
      <alignment horizontal="center" vertical="center" wrapText="1"/>
    </xf>
    <xf numFmtId="49" fontId="2" fillId="2" borderId="9" xfId="203" applyNumberFormat="1" applyFont="1" applyFill="1" applyBorder="1" applyAlignment="1" applyProtection="1">
      <alignment horizontal="center" vertical="center" wrapText="1"/>
    </xf>
    <xf numFmtId="0" fontId="2" fillId="0" borderId="5" xfId="97" applyNumberFormat="1" applyFont="1" applyFill="1" applyBorder="1" applyAlignment="1" applyProtection="1">
      <alignment horizontal="center" vertical="center" wrapText="1"/>
    </xf>
    <xf numFmtId="198" fontId="2" fillId="0" borderId="13" xfId="203" applyNumberFormat="1" applyFont="1" applyFill="1" applyBorder="1" applyAlignment="1" applyProtection="1">
      <alignment horizontal="right" vertical="center" wrapText="1"/>
    </xf>
    <xf numFmtId="41" fontId="6" fillId="0" borderId="0" xfId="97" applyFont="1" applyAlignment="1">
      <alignment horizontal="right" vertical="center"/>
    </xf>
    <xf numFmtId="49" fontId="2" fillId="0" borderId="9" xfId="203" applyNumberFormat="1" applyFont="1" applyFill="1" applyBorder="1" applyAlignment="1">
      <alignment horizontal="center" vertical="center" wrapText="1"/>
    </xf>
    <xf numFmtId="49" fontId="2" fillId="0" borderId="1" xfId="203" applyNumberFormat="1" applyFont="1" applyFill="1" applyBorder="1" applyAlignment="1">
      <alignment horizontal="center" vertical="center" wrapText="1"/>
    </xf>
    <xf numFmtId="41" fontId="2" fillId="0" borderId="2" xfId="97" applyFont="1" applyBorder="1" applyAlignment="1">
      <alignment horizontal="center" vertical="center" wrapText="1"/>
    </xf>
    <xf numFmtId="41" fontId="2" fillId="0" borderId="14" xfId="97" applyFont="1" applyBorder="1" applyAlignment="1">
      <alignment horizontal="center" vertical="center" wrapText="1"/>
    </xf>
    <xf numFmtId="41" fontId="2" fillId="0" borderId="3" xfId="97" applyFont="1" applyBorder="1" applyAlignment="1">
      <alignment horizontal="center" vertical="center" wrapText="1"/>
    </xf>
    <xf numFmtId="0" fontId="8" fillId="0" borderId="0" xfId="203" applyFont="1"/>
    <xf numFmtId="0" fontId="2" fillId="0" borderId="0" xfId="203" applyFont="1" applyAlignment="1">
      <alignment horizontal="center" vertical="center" wrapText="1"/>
    </xf>
    <xf numFmtId="0" fontId="2" fillId="0" borderId="0" xfId="203" applyFont="1" applyAlignment="1">
      <alignment vertical="center" wrapText="1"/>
    </xf>
    <xf numFmtId="0" fontId="6" fillId="0" borderId="0" xfId="203" applyFont="1" applyAlignment="1">
      <alignment horizontal="right" vertical="center"/>
    </xf>
    <xf numFmtId="0" fontId="7" fillId="0" borderId="0" xfId="203" applyFont="1" applyAlignment="1">
      <alignment horizontal="center" vertical="center"/>
    </xf>
    <xf numFmtId="0" fontId="2" fillId="0" borderId="0" xfId="203" applyNumberFormat="1" applyFont="1" applyFill="1" applyAlignment="1" applyProtection="1">
      <alignment horizontal="center" vertical="center"/>
    </xf>
    <xf numFmtId="0" fontId="9" fillId="0" borderId="0" xfId="203" applyFont="1" applyFill="1"/>
    <xf numFmtId="41" fontId="2" fillId="0" borderId="0" xfId="92" applyFont="1" applyFill="1" applyAlignment="1"/>
    <xf numFmtId="49" fontId="10" fillId="2" borderId="0" xfId="203" applyNumberFormat="1" applyFont="1" applyFill="1" applyAlignment="1" applyProtection="1"/>
    <xf numFmtId="0" fontId="2" fillId="0" borderId="1" xfId="203" applyFont="1" applyFill="1" applyBorder="1" applyAlignment="1">
      <alignment horizontal="center" vertical="center" wrapText="1"/>
    </xf>
    <xf numFmtId="0" fontId="2" fillId="0" borderId="2" xfId="203" applyFont="1" applyFill="1" applyBorder="1" applyAlignment="1">
      <alignment horizontal="center" vertical="center" wrapText="1"/>
    </xf>
    <xf numFmtId="0" fontId="2" fillId="0" borderId="1" xfId="203" applyFont="1" applyBorder="1" applyAlignment="1">
      <alignment horizontal="center" vertical="center" wrapText="1"/>
    </xf>
    <xf numFmtId="0" fontId="2" fillId="0" borderId="2" xfId="203" applyFont="1" applyBorder="1" applyAlignment="1">
      <alignment horizontal="center" vertical="center" wrapText="1"/>
    </xf>
    <xf numFmtId="0" fontId="2" fillId="0" borderId="4" xfId="203" applyFont="1" applyFill="1" applyBorder="1" applyAlignment="1">
      <alignment vertical="center" wrapText="1"/>
    </xf>
    <xf numFmtId="198" fontId="2" fillId="0" borderId="2" xfId="203" applyNumberFormat="1" applyFont="1" applyFill="1" applyBorder="1" applyAlignment="1" applyProtection="1">
      <alignment horizontal="right" vertical="center" wrapText="1"/>
    </xf>
    <xf numFmtId="0" fontId="2" fillId="2" borderId="9" xfId="203" applyFont="1" applyFill="1" applyBorder="1" applyAlignment="1">
      <alignment vertical="center" wrapText="1"/>
    </xf>
    <xf numFmtId="0" fontId="2" fillId="0" borderId="4" xfId="203" applyFont="1" applyFill="1" applyBorder="1" applyAlignment="1">
      <alignment horizontal="left" vertical="center" wrapText="1"/>
    </xf>
    <xf numFmtId="0" fontId="2" fillId="0" borderId="9" xfId="203" applyFont="1" applyFill="1" applyBorder="1" applyAlignment="1">
      <alignment vertical="center" wrapText="1"/>
    </xf>
    <xf numFmtId="0" fontId="2" fillId="0" borderId="4" xfId="203" applyFont="1" applyBorder="1" applyAlignment="1">
      <alignment vertical="center" wrapText="1"/>
    </xf>
    <xf numFmtId="198" fontId="2" fillId="0" borderId="3" xfId="203" applyNumberFormat="1" applyFont="1" applyFill="1" applyBorder="1" applyAlignment="1" applyProtection="1">
      <alignment horizontal="right" vertical="center" wrapText="1"/>
    </xf>
    <xf numFmtId="0" fontId="2" fillId="0" borderId="1" xfId="203" applyFont="1" applyFill="1" applyBorder="1" applyAlignment="1">
      <alignment vertical="center" wrapText="1"/>
    </xf>
    <xf numFmtId="198" fontId="2" fillId="0" borderId="3" xfId="203" applyNumberFormat="1" applyFont="1" applyFill="1" applyBorder="1" applyAlignment="1">
      <alignment horizontal="right" vertical="center" wrapText="1"/>
    </xf>
    <xf numFmtId="198" fontId="2" fillId="0" borderId="1" xfId="203" applyNumberFormat="1" applyFont="1" applyFill="1" applyBorder="1" applyAlignment="1">
      <alignment horizontal="right" vertical="center" wrapText="1"/>
    </xf>
    <xf numFmtId="195" fontId="2" fillId="0" borderId="1" xfId="203" applyNumberFormat="1" applyFont="1" applyFill="1" applyBorder="1" applyAlignment="1">
      <alignment vertical="center" wrapText="1"/>
    </xf>
    <xf numFmtId="198" fontId="2" fillId="0" borderId="14" xfId="203" applyNumberFormat="1" applyFont="1" applyFill="1" applyBorder="1" applyAlignment="1" applyProtection="1">
      <alignment horizontal="right" vertical="center" wrapText="1"/>
    </xf>
    <xf numFmtId="0" fontId="2" fillId="0" borderId="4" xfId="203" applyFont="1" applyFill="1" applyBorder="1" applyAlignment="1">
      <alignment horizontal="center" vertical="center" wrapText="1"/>
    </xf>
    <xf numFmtId="0" fontId="2" fillId="0" borderId="9" xfId="203" applyFont="1" applyFill="1" applyBorder="1" applyAlignment="1">
      <alignment horizontal="center" vertical="center" wrapText="1"/>
    </xf>
    <xf numFmtId="0" fontId="2" fillId="2" borderId="9" xfId="203" applyFont="1" applyFill="1" applyBorder="1" applyAlignment="1">
      <alignment horizontal="center" vertical="center" wrapText="1"/>
    </xf>
    <xf numFmtId="0" fontId="11" fillId="0" borderId="4" xfId="203" applyFont="1" applyFill="1" applyBorder="1" applyAlignment="1">
      <alignment horizontal="center" vertical="center" wrapText="1"/>
    </xf>
    <xf numFmtId="198" fontId="11" fillId="0" borderId="2" xfId="203" applyNumberFormat="1" applyFont="1" applyFill="1" applyBorder="1" applyAlignment="1" applyProtection="1">
      <alignment horizontal="right" vertical="center" wrapText="1"/>
    </xf>
    <xf numFmtId="0" fontId="11" fillId="0" borderId="9" xfId="203" applyFont="1" applyFill="1" applyBorder="1" applyAlignment="1">
      <alignment horizontal="right" vertical="center" wrapText="1"/>
    </xf>
    <xf numFmtId="198" fontId="11" fillId="0" borderId="1" xfId="203" applyNumberFormat="1" applyFont="1" applyFill="1" applyBorder="1" applyAlignment="1" applyProtection="1">
      <alignment horizontal="right" vertical="center" wrapText="1"/>
    </xf>
    <xf numFmtId="0" fontId="11" fillId="2" borderId="9" xfId="203" applyFont="1" applyFill="1" applyBorder="1" applyAlignment="1">
      <alignment horizontal="center" vertical="center" wrapText="1"/>
    </xf>
    <xf numFmtId="0" fontId="2" fillId="0" borderId="0" xfId="203" applyFont="1" applyFill="1" applyAlignment="1">
      <alignment vertical="center" wrapText="1"/>
    </xf>
    <xf numFmtId="0" fontId="2" fillId="0" borderId="1" xfId="203" applyFont="1" applyBorder="1" applyAlignment="1">
      <alignment vertical="center" wrapText="1"/>
    </xf>
    <xf numFmtId="198" fontId="2" fillId="0" borderId="3" xfId="203" applyNumberFormat="1" applyFont="1" applyFill="1" applyBorder="1" applyAlignment="1">
      <alignment vertical="center" wrapText="1"/>
    </xf>
    <xf numFmtId="0" fontId="2" fillId="2" borderId="1" xfId="203" applyFont="1" applyFill="1" applyBorder="1" applyAlignment="1">
      <alignment vertical="center" wrapText="1"/>
    </xf>
    <xf numFmtId="198" fontId="2" fillId="0" borderId="1" xfId="203" applyNumberFormat="1" applyFont="1" applyFill="1" applyBorder="1" applyAlignment="1">
      <alignment vertical="center" wrapText="1"/>
    </xf>
    <xf numFmtId="198" fontId="2" fillId="0" borderId="2" xfId="203" applyNumberFormat="1" applyFont="1" applyFill="1" applyBorder="1" applyAlignment="1">
      <alignment horizontal="right" vertical="center" wrapText="1"/>
    </xf>
    <xf numFmtId="198" fontId="2" fillId="0" borderId="2" xfId="203" applyNumberFormat="1" applyFont="1" applyFill="1" applyBorder="1" applyAlignment="1">
      <alignment vertical="center" wrapText="1"/>
    </xf>
    <xf numFmtId="0" fontId="11" fillId="2" borderId="4" xfId="203" applyFont="1" applyFill="1" applyBorder="1" applyAlignment="1">
      <alignment horizontal="center" vertical="center" wrapText="1"/>
    </xf>
    <xf numFmtId="49" fontId="2" fillId="0" borderId="1" xfId="1482" applyNumberFormat="1" applyFont="1" applyFill="1" applyBorder="1" applyAlignment="1">
      <alignment horizontal="left" vertical="center"/>
    </xf>
    <xf numFmtId="0" fontId="2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0" fontId="3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1" xfId="1482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9" xfId="1482" applyFont="1" applyBorder="1" applyAlignment="1">
      <alignment horizontal="center" vertical="center"/>
    </xf>
    <xf numFmtId="0" fontId="2" fillId="0" borderId="6" xfId="1482" applyFont="1" applyBorder="1" applyAlignment="1">
      <alignment horizontal="center" vertical="center"/>
    </xf>
    <xf numFmtId="10" fontId="2" fillId="0" borderId="1" xfId="1482" applyNumberFormat="1" applyFont="1" applyFill="1" applyBorder="1" applyAlignment="1">
      <alignment horizontal="right" vertical="center"/>
    </xf>
    <xf numFmtId="0" fontId="2" fillId="0" borderId="1" xfId="1482" applyFont="1" applyBorder="1" applyAlignment="1">
      <alignment vertical="center"/>
    </xf>
    <xf numFmtId="0" fontId="1" fillId="0" borderId="1" xfId="1482" applyFill="1" applyBorder="1" applyAlignment="1"/>
    <xf numFmtId="0" fontId="1" fillId="0" borderId="0" xfId="1482" applyFill="1" applyBorder="1" applyAlignment="1"/>
    <xf numFmtId="0" fontId="1" fillId="0" borderId="0" xfId="1482" applyFill="1"/>
    <xf numFmtId="0" fontId="2" fillId="0" borderId="0" xfId="1482" applyFont="1" applyFill="1"/>
    <xf numFmtId="0" fontId="3" fillId="0" borderId="0" xfId="1482" applyFont="1" applyFill="1" applyAlignment="1">
      <alignment horizontal="center" vertical="center"/>
    </xf>
    <xf numFmtId="0" fontId="2" fillId="0" borderId="0" xfId="1482" applyFont="1" applyFill="1" applyAlignment="1">
      <alignment vertical="center"/>
    </xf>
    <xf numFmtId="0" fontId="2" fillId="0" borderId="0" xfId="1482" applyFont="1" applyFill="1" applyAlignment="1">
      <alignment horizontal="right" vertical="center"/>
    </xf>
    <xf numFmtId="0" fontId="2" fillId="0" borderId="1" xfId="1482" applyFont="1" applyFill="1" applyBorder="1" applyAlignment="1">
      <alignment horizontal="center" vertical="center"/>
    </xf>
    <xf numFmtId="0" fontId="2" fillId="0" borderId="1" xfId="1482" applyNumberFormat="1" applyFont="1" applyFill="1" applyBorder="1" applyAlignment="1">
      <alignment horizontal="left" vertical="center"/>
    </xf>
    <xf numFmtId="49" fontId="1" fillId="0" borderId="0" xfId="1482" applyNumberFormat="1" applyFill="1"/>
    <xf numFmtId="0" fontId="2" fillId="0" borderId="0" xfId="1482" applyFont="1" applyFill="1" applyAlignment="1">
      <alignment horizontal="left"/>
    </xf>
    <xf numFmtId="0" fontId="2" fillId="0" borderId="0" xfId="1482" applyFont="1" applyFill="1" applyAlignment="1">
      <alignment horizontal="right" vertical="center" wrapText="1"/>
    </xf>
    <xf numFmtId="0" fontId="12" fillId="0" borderId="0" xfId="1482" applyFont="1" applyFill="1" applyAlignment="1">
      <alignment horizontal="center" vertical="center"/>
    </xf>
    <xf numFmtId="49" fontId="2" fillId="0" borderId="0" xfId="1482" applyNumberFormat="1" applyFont="1" applyFill="1" applyAlignment="1">
      <alignment vertical="center"/>
    </xf>
    <xf numFmtId="49" fontId="2" fillId="0" borderId="1" xfId="1482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1482" applyNumberFormat="1" applyFont="1" applyFill="1" applyBorder="1" applyAlignment="1">
      <alignment vertical="center"/>
    </xf>
    <xf numFmtId="0" fontId="1" fillId="0" borderId="1" xfId="1482" applyBorder="1"/>
    <xf numFmtId="10" fontId="0" fillId="0" borderId="0" xfId="0" applyNumberFormat="1" applyFill="1">
      <alignment vertical="center"/>
    </xf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Fill="1"/>
    <xf numFmtId="0" fontId="2" fillId="0" borderId="0" xfId="1395" applyFont="1" applyFill="1" applyAlignment="1">
      <alignment horizontal="right"/>
    </xf>
    <xf numFmtId="0" fontId="2" fillId="0" borderId="1" xfId="1395" applyFont="1" applyFill="1" applyBorder="1" applyAlignment="1">
      <alignment horizontal="center" vertical="center"/>
    </xf>
    <xf numFmtId="0" fontId="2" fillId="0" borderId="4" xfId="1395" applyFont="1" applyFill="1" applyBorder="1" applyAlignment="1">
      <alignment horizontal="center" vertical="center"/>
    </xf>
    <xf numFmtId="0" fontId="2" fillId="0" borderId="6" xfId="1395" applyFont="1" applyFill="1" applyBorder="1" applyAlignment="1">
      <alignment horizontal="center" vertical="center"/>
    </xf>
    <xf numFmtId="0" fontId="2" fillId="0" borderId="9" xfId="1395" applyFont="1" applyFill="1" applyBorder="1" applyAlignment="1">
      <alignment horizontal="center" vertical="center"/>
    </xf>
    <xf numFmtId="0" fontId="2" fillId="0" borderId="1" xfId="1395" applyFont="1" applyFill="1" applyBorder="1" applyAlignment="1">
      <alignment horizontal="center" vertical="center" wrapText="1"/>
    </xf>
    <xf numFmtId="198" fontId="2" fillId="0" borderId="1" xfId="1395" applyNumberFormat="1" applyFont="1" applyFill="1" applyBorder="1" applyAlignment="1">
      <alignment horizontal="right" vertical="center"/>
    </xf>
    <xf numFmtId="176" fontId="2" fillId="0" borderId="1" xfId="1395" applyNumberFormat="1" applyFont="1" applyFill="1" applyBorder="1" applyAlignment="1">
      <alignment vertical="center"/>
    </xf>
    <xf numFmtId="0" fontId="2" fillId="0" borderId="1" xfId="1482" applyFont="1" applyFill="1" applyBorder="1" applyAlignment="1">
      <alignment vertical="center"/>
    </xf>
    <xf numFmtId="4" fontId="2" fillId="0" borderId="1" xfId="1395" applyNumberFormat="1" applyFont="1" applyFill="1" applyBorder="1" applyAlignment="1">
      <alignment horizontal="right" vertical="center"/>
    </xf>
    <xf numFmtId="0" fontId="2" fillId="0" borderId="1" xfId="1395" applyFont="1" applyFill="1" applyBorder="1"/>
    <xf numFmtId="176" fontId="2" fillId="0" borderId="1" xfId="1395" applyNumberFormat="1" applyFont="1" applyFill="1" applyBorder="1" applyAlignment="1">
      <alignment horizontal="center" vertical="center"/>
    </xf>
  </cellXfs>
  <cellStyles count="2029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40% - 强调文字颜色 3" xfId="15" builtinId="39"/>
    <cellStyle name="Input 2" xfId="16"/>
    <cellStyle name="差_2009年一般性转移支付标准工资_奖励补助测算7.25 3 2" xfId="17"/>
    <cellStyle name="差" xfId="18" builtinId="27"/>
    <cellStyle name="千位分隔" xfId="19" builtinId="3"/>
    <cellStyle name="60% - 强调文字颜色 3" xfId="20" builtinId="40"/>
    <cellStyle name="Accent5 - 60% 2 3" xfId="21"/>
    <cellStyle name="超链接" xfId="22" builtinId="8"/>
    <cellStyle name="Accent2 - 60%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Accent5 - 60% 2 2" xfId="30"/>
    <cellStyle name="60% - 强调文字颜色 2" xfId="31" builtinId="36"/>
    <cellStyle name="Accent4 2 3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Accent6 2" xfId="45"/>
    <cellStyle name="60% - 强调文字颜色 1" xfId="46" builtinId="32"/>
    <cellStyle name="Accent4 2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Input" xfId="55"/>
    <cellStyle name="计算" xfId="56" builtinId="22"/>
    <cellStyle name="差_2008云南省分县市中小学教职工统计表（教育厅提供） 2 3" xfId="57"/>
    <cellStyle name="40% - 强调文字颜色 4 2" xfId="58"/>
    <cellStyle name="检查单元格" xfId="59" builtinId="23"/>
    <cellStyle name="好_2009年一般性转移支付标准工资_地方配套按人均增幅控制8.30一般预算平均增幅、人均可用财力平均增幅两次控制、社会治安系数调整、案件数调整xl" xfId="60"/>
    <cellStyle name="差_M03 2 2 2" xfId="61"/>
    <cellStyle name="40% - Accent6 2 3" xfId="62"/>
    <cellStyle name="20% - 强调文字颜色 6" xfId="63" builtinId="50"/>
    <cellStyle name="好_00省级(定稿) 2 3" xfId="64"/>
    <cellStyle name="Currency [0]" xfId="65"/>
    <cellStyle name="强调文字颜色 2" xfId="66" builtinId="33"/>
    <cellStyle name="常规 6 2 3" xfId="67"/>
    <cellStyle name="Calculation_国有资本经营预算编制报表1（预算单位）" xfId="68"/>
    <cellStyle name="链接单元格" xfId="69" builtinId="24"/>
    <cellStyle name="差_530623_2006年县级财政报表附表 4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Heading 3" xfId="75"/>
    <cellStyle name="20% - Accent3 2" xfId="76"/>
    <cellStyle name="_Book1_5" xfId="77"/>
    <cellStyle name="适中" xfId="78" builtinId="28"/>
    <cellStyle name="40% - Accent6 2 2" xfId="79"/>
    <cellStyle name="20% - 强调文字颜色 5" xfId="80" builtinId="46"/>
    <cellStyle name="好_00省级(定稿)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差_11大理 2 3" xfId="95"/>
    <cellStyle name="PSChar" xfId="96"/>
    <cellStyle name="千位分隔[0] 3" xfId="97"/>
    <cellStyle name="Accent2 - 40% 3" xfId="98"/>
    <cellStyle name="强调文字颜色 4" xfId="99" builtinId="41"/>
    <cellStyle name="20% - 强调文字颜色 4" xfId="100" builtinId="42"/>
    <cellStyle name="标题 5 3 2" xfId="101"/>
    <cellStyle name="40% - 强调文字颜色 4" xfId="102" builtinId="43"/>
    <cellStyle name="差_三季度－表二 2 2 2" xfId="103"/>
    <cellStyle name="Accent2 - 40% 4" xfId="104"/>
    <cellStyle name="强调文字颜色 5" xfId="105" builtinId="45"/>
    <cellStyle name="40% - 强调文字颜色 5" xfId="106" builtinId="47"/>
    <cellStyle name="Accent3 - 20% 3 2" xfId="107"/>
    <cellStyle name="60% - 强调文字颜色 5" xfId="108" builtinId="48"/>
    <cellStyle name="20% - Accent5_国有资本经营预算编制报表1（预算单位）" xfId="109"/>
    <cellStyle name="强调文字颜色 6" xfId="110" builtinId="49"/>
    <cellStyle name="_弱电系统设备配置报价清单" xfId="111"/>
    <cellStyle name="Heading 3 2" xfId="112"/>
    <cellStyle name="20% - Accent3 2 2" xfId="113"/>
    <cellStyle name="40% - 强调文字颜色 6" xfId="114" builtinId="51"/>
    <cellStyle name="60% - 强调文字颜色 6" xfId="115" builtinId="52"/>
    <cellStyle name="差_2009年一般性转移支付标准工资_奖励补助测算7.25 (version 1) (version 1) 2" xfId="116"/>
    <cellStyle name="_ET_STYLE_NoName_00_" xfId="117"/>
    <cellStyle name="_Book1 4" xfId="118"/>
    <cellStyle name="_Book1_1" xfId="119"/>
    <cellStyle name="百分比 2 3" xfId="120"/>
    <cellStyle name="_2011年广西城乡风貌改造三期工程综合整治项目进度表6.07" xfId="121"/>
    <cellStyle name="好_2009年一般性转移支付标准工资_奖励补助测算7.25 2 2 2" xfId="122"/>
    <cellStyle name="_20100326高清市院遂宁检察院1080P配置清单26日改" xfId="123"/>
    <cellStyle name="_Book1 3 2" xfId="124"/>
    <cellStyle name="Milliers_!!!GO" xfId="125"/>
    <cellStyle name="_Book1 2 2 2" xfId="126"/>
    <cellStyle name="Accent5 2" xfId="127"/>
    <cellStyle name="Accent3 - 20%" xfId="128"/>
    <cellStyle name="好_M01-2(州市补助收入) 2 2" xfId="129"/>
    <cellStyle name="Good 2 2 2" xfId="130"/>
    <cellStyle name="Accent6 - 40% 2 3" xfId="131"/>
    <cellStyle name="常规 2 7 2" xfId="132"/>
    <cellStyle name="_Book1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常规 3 2 3" xfId="142"/>
    <cellStyle name="Accent2 - 20%" xfId="143"/>
    <cellStyle name="_Book1_2" xfId="144"/>
    <cellStyle name="差_2006年在职人员情况 2 2" xfId="145"/>
    <cellStyle name="Heading 1" xfId="146"/>
    <cellStyle name="_Book1_3" xfId="147"/>
    <cellStyle name="差_2006年在职人员情况 2 3" xfId="148"/>
    <cellStyle name="Heading 2" xfId="149"/>
    <cellStyle name="20% - 强调文字颜色 3 2" xfId="150"/>
    <cellStyle name="_Book1_4" xfId="151"/>
    <cellStyle name="强调 1 4" xfId="152"/>
    <cellStyle name="差_~4190974 3 2" xfId="153"/>
    <cellStyle name="_ET_STYLE_NoName_00__Book1" xfId="154"/>
    <cellStyle name="Accent5 - 60% 3" xfId="155"/>
    <cellStyle name="_ET_STYLE_NoName_00__Book1_1" xfId="156"/>
    <cellStyle name="20% - Accent1 2 2" xfId="157"/>
    <cellStyle name="Accent1 - 20% 2 2" xfId="158"/>
    <cellStyle name="Accent5 - 60% 4" xfId="159"/>
    <cellStyle name="Accent5 - 20%" xfId="160"/>
    <cellStyle name="_ET_STYLE_NoName_00__Book1_2" xfId="161"/>
    <cellStyle name="_ET_STYLE_NoName_00__表一：基数核对表" xfId="162"/>
    <cellStyle name="Heading 2 2 3" xfId="163"/>
    <cellStyle name="好_03昭通 2 3" xfId="164"/>
    <cellStyle name="20% - Accent1" xfId="165"/>
    <cellStyle name="Accent1 - 20%" xfId="166"/>
    <cellStyle name="20% - Accent1 2" xfId="167"/>
    <cellStyle name="Accent1 - 20% 2" xfId="168"/>
    <cellStyle name="差_义务教育阶段教职工人数（教育厅提供最终）" xfId="169"/>
    <cellStyle name="Accent5 - 20% 2" xfId="170"/>
    <cellStyle name="差_2009年一般性转移支付标准工资_奖励补助测算5.24冯铸" xfId="171"/>
    <cellStyle name="20% - Accent1 2 2 2" xfId="172"/>
    <cellStyle name="Accent1 - 20% 2 2 2" xfId="173"/>
    <cellStyle name="Input 2 2" xfId="174"/>
    <cellStyle name="20% - Accent1 2 3" xfId="175"/>
    <cellStyle name="Accent1 - 20% 2 3" xfId="176"/>
    <cellStyle name="40% - 强调文字颜色 3 2" xfId="177"/>
    <cellStyle name="Accent1 - 20% 4" xfId="178"/>
    <cellStyle name="20% - Accent1_国有资本经营预算编制报表1（预算单位）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Heading 4" xfId="185"/>
    <cellStyle name="콤마 [0]_BOILER-CO1" xfId="186"/>
    <cellStyle name="Accent6 2 2" xfId="187"/>
    <cellStyle name="60% - 强调文字颜色 1 2" xfId="188"/>
    <cellStyle name="Accent4 2 2 2" xfId="189"/>
    <cellStyle name="20% - Accent2_国有资本经营预算编制报表1（预算单位）" xfId="190"/>
    <cellStyle name="20% - Accent3" xfId="191"/>
    <cellStyle name="常规 2 10 3 5" xfId="192"/>
    <cellStyle name="Heading 3 2 2" xfId="193"/>
    <cellStyle name="好_下半年禁毒办案经费分配2544.3万元" xfId="194"/>
    <cellStyle name="40% - 强调文字颜色 6 2" xfId="195"/>
    <cellStyle name="20% - Accent3 2 2 2" xfId="196"/>
    <cellStyle name="20% - Accent3 2 3" xfId="197"/>
    <cellStyle name="20% - Accent3_国有资本经营预算编制报表1（预算单位）" xfId="198"/>
    <cellStyle name="Accent6 - 60% 3 2" xfId="199"/>
    <cellStyle name="20% - Accent5 2" xfId="200"/>
    <cellStyle name="Accent6 - 60% 2" xfId="201"/>
    <cellStyle name="20% - Accent4" xfId="202"/>
    <cellStyle name="常规 4" xfId="203"/>
    <cellStyle name="Accent6_公安安全支出补充表5.14" xfId="204"/>
    <cellStyle name="Accent6 - 60% 2 2" xfId="205"/>
    <cellStyle name="20% - Accent4 2" xfId="206"/>
    <cellStyle name="Accent6 - 60% 2 2 2" xfId="207"/>
    <cellStyle name="Check Cell_国有资本经营预算编制报表1（预算单位）" xfId="208"/>
    <cellStyle name="20% - Accent4 2 2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好_高中教师人数（教育厅1.6日提供） 3 2" xfId="214"/>
    <cellStyle name="好_~5676413 3 2" xfId="215"/>
    <cellStyle name="Accent6 - 60% 3" xfId="216"/>
    <cellStyle name="差_2007年检察院案件数 2 2 2" xfId="217"/>
    <cellStyle name="Accent3 2 2 2" xfId="218"/>
    <cellStyle name="20% - Accent5" xfId="219"/>
    <cellStyle name="20% - Accent5 2 2" xfId="220"/>
    <cellStyle name="20% - Accent5 2 2 2" xfId="221"/>
    <cellStyle name="Good_国有资本经营预算编制报表1（预算单位）" xfId="222"/>
    <cellStyle name="差_2009年一般性转移支付标准工资_地方配套按人均增幅控制8.30一般预算平均增幅、人均可用财力平均增幅两次控制、社会治安系数调整、案件数调整xl 2 2" xfId="223"/>
    <cellStyle name="Accent6 - 60% 4" xfId="224"/>
    <cellStyle name="20% - Accent6" xfId="225"/>
    <cellStyle name="差_业务工作量指标" xfId="226"/>
    <cellStyle name="20% - Accent6 2" xfId="227"/>
    <cellStyle name="Heading 4_国有资本经营预算编制报表1（预算单位）" xfId="228"/>
    <cellStyle name="差_业务工作量指标 2" xfId="229"/>
    <cellStyle name="20% - Accent6 2 2" xfId="230"/>
    <cellStyle name="差_业务工作量指标 2 2" xfId="231"/>
    <cellStyle name="差_县级公安机关公用经费标准奖励测算方案（定稿） 4" xfId="232"/>
    <cellStyle name="20% - Accent6 2 2 2" xfId="233"/>
    <cellStyle name="差_业务工作量指标 3" xfId="234"/>
    <cellStyle name="差_530623_2006年县级财政报表附表 2" xfId="235"/>
    <cellStyle name="20% - Accent6 2 3" xfId="236"/>
    <cellStyle name="no dec" xfId="237"/>
    <cellStyle name="Calculation 2" xfId="238"/>
    <cellStyle name="Standard_AREAS" xfId="239"/>
    <cellStyle name="Explanatory Text 2 2" xfId="240"/>
    <cellStyle name="好_地方配套按人均增幅控制8.30一般预算平均增幅、人均可用财力平均增幅两次控制、社会治安系数调整、案件数调整xl 2" xfId="241"/>
    <cellStyle name="20% - Accent6_国有资本经营预算编制报表1（预算单位）" xfId="242"/>
    <cellStyle name="Accent1 2 3" xfId="243"/>
    <cellStyle name="20% - 强调文字颜色 1 2" xfId="244"/>
    <cellStyle name="20% - 强调文字颜色 2 2" xfId="245"/>
    <cellStyle name="Mon閠aire_!!!GO" xfId="246"/>
    <cellStyle name="20% - 强调文字颜色 4 2" xfId="247"/>
    <cellStyle name="差_11大理 4" xfId="248"/>
    <cellStyle name="40% - Accent6 2 2 2" xfId="249"/>
    <cellStyle name="好_00省级(定稿) 2 2 2" xfId="250"/>
    <cellStyle name="20% - 强调文字颜色 5 2" xfId="251"/>
    <cellStyle name="好_2007年人员分部门统计表 4" xfId="252"/>
    <cellStyle name="20% - 强调文字颜色 6 2" xfId="253"/>
    <cellStyle name="40% - Accent5_国有资本经营预算编制报表1（预算单位）" xfId="254"/>
    <cellStyle name="好_汇总-县级财政报表附表 2" xfId="255"/>
    <cellStyle name="40% - Accent1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Linked Cells" xfId="264"/>
    <cellStyle name="40% - Accent1 2 3" xfId="265"/>
    <cellStyle name="Calculation 2 2 2" xfId="266"/>
    <cellStyle name="差_530623_2006年县级财政报表附表 2 2 2" xfId="267"/>
    <cellStyle name="40% - Accent1_国有资本经营预算编制报表1（预算单位）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Accent3 - 20% 2 3" xfId="273"/>
    <cellStyle name="40% - Accent2 2 2" xfId="274"/>
    <cellStyle name="Millares [0]_96 Risk" xfId="275"/>
    <cellStyle name="40% - Accent2 2 2 2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Accent5 - 60%" xfId="286"/>
    <cellStyle name="40% - Accent3 2 2" xfId="287"/>
    <cellStyle name="Accent5 - 60% 2" xfId="288"/>
    <cellStyle name="40% - Accent3 2 2 2" xfId="289"/>
    <cellStyle name="Currency1" xfId="290"/>
    <cellStyle name="40% - Accent3 2 3" xfId="291"/>
    <cellStyle name="Accent6 - 20% 3" xfId="292"/>
    <cellStyle name="好_2009年一般性转移支付标准工资_地方配套按人均增幅控制8.30一般预算平均增幅、人均可用财力平均增幅两次控制、社会治安系数调整、案件数调整xl 2 2" xfId="293"/>
    <cellStyle name="40% - Accent3_国有资本经营预算编制报表1（预算单位）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常规 2 10 3 6" xfId="301"/>
    <cellStyle name="Heading 3 2 3" xfId="302"/>
    <cellStyle name="千位分隔[0] 2 2 2" xfId="303"/>
    <cellStyle name="Accent2 - 40% 2 2 2" xfId="304"/>
    <cellStyle name="好_业务工作量指标 3" xfId="305"/>
    <cellStyle name="40% - Accent4_国有资本经营预算编制报表1（预算单位）" xfId="306"/>
    <cellStyle name="警告文本 2" xfId="307"/>
    <cellStyle name="40% - Accent5" xfId="308"/>
    <cellStyle name="Accent4 - 20% 2 3" xfId="309"/>
    <cellStyle name="40% - Accent5 2" xfId="310"/>
    <cellStyle name="好_不用软件计算9.1不考虑经费管理评价xl 2 2" xfId="311"/>
    <cellStyle name="Accent3_公安安全支出补充表5.14" xfId="312"/>
    <cellStyle name="40% - Accent5 2 2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差_1003牟定县 3" xfId="319"/>
    <cellStyle name="60% - Accent1 2 3" xfId="320"/>
    <cellStyle name="强调 2 2 3" xfId="321"/>
    <cellStyle name="40% - Accent6 2" xfId="322"/>
    <cellStyle name="Heading 4 2 2 2" xfId="323"/>
    <cellStyle name="40% - Accent6_国有资本经营预算编制报表1（预算单位）" xfId="324"/>
    <cellStyle name="Accent6 - 20% 2 2 2" xfId="325"/>
    <cellStyle name="40% - 强调文字颜色 1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Accent4 - 20% 3" xfId="332"/>
    <cellStyle name="差_1003牟定县" xfId="333"/>
    <cellStyle name="60% - Accent1 2" xfId="334"/>
    <cellStyle name="常规 7" xfId="335"/>
    <cellStyle name="Accent4 - 20% 3 2" xfId="336"/>
    <cellStyle name="差_1003牟定县 2" xfId="337"/>
    <cellStyle name="60% - Accent1 2 2" xfId="338"/>
    <cellStyle name="Output_国有资本经营预算编制报表1（预算单位）" xfId="339"/>
    <cellStyle name="差_1003牟定县 2 2" xfId="340"/>
    <cellStyle name="60% - Accent1 2 2 2" xfId="341"/>
    <cellStyle name="60% - Accent1_国有资本经营预算编制报表1（预算单位）" xfId="342"/>
    <cellStyle name="60% - Accent2" xfId="343"/>
    <cellStyle name="60% - Accent2 2" xfId="344"/>
    <cellStyle name="常规 2 2 2 2" xfId="345"/>
    <cellStyle name="Millares_96 Risk" xfId="346"/>
    <cellStyle name="60% - Accent2 2 2" xfId="347"/>
    <cellStyle name="60% - Accent2 2 2 2" xfId="348"/>
    <cellStyle name="Percent_!!!GO" xfId="349"/>
    <cellStyle name="差_教育厅提供义务教育及高中教师人数（2009年1月6日） 2 2 2" xfId="350"/>
    <cellStyle name="60% - Accent2 2 3" xfId="351"/>
    <cellStyle name="60% - Accent2_国有资本经营预算编制报表1（预算单位）" xfId="352"/>
    <cellStyle name="60% - Accent3" xfId="353"/>
    <cellStyle name="差_00省级(打印) 2 2 2" xfId="354"/>
    <cellStyle name="差_~5676413 2 2" xfId="355"/>
    <cellStyle name="Bad" xfId="356"/>
    <cellStyle name="60% - Accent3 2" xfId="357"/>
    <cellStyle name="差_义务教育阶段教职工人数（教育厅提供最终） 4" xfId="358"/>
    <cellStyle name="差_~5676413 2 2 2" xfId="359"/>
    <cellStyle name="Bad 2" xfId="360"/>
    <cellStyle name="差_财政供养人员 3" xfId="361"/>
    <cellStyle name="60% - Accent3 2 2" xfId="362"/>
    <cellStyle name="差_下半年禁吸戒毒经费1000万元 2 3" xfId="363"/>
    <cellStyle name="Bad 2 2" xfId="364"/>
    <cellStyle name="差_财政供养人员 3 2" xfId="365"/>
    <cellStyle name="60% - Accent3 2 2 2" xfId="366"/>
    <cellStyle name="Note" xfId="367"/>
    <cellStyle name="差_财政供养人员 4" xfId="368"/>
    <cellStyle name="60% - Accent3 2 3" xfId="369"/>
    <cellStyle name="差_05玉溪 2 2" xfId="370"/>
    <cellStyle name="Accent5 - 40% 4" xfId="371"/>
    <cellStyle name="Accent2 - 60% 2 3" xfId="372"/>
    <cellStyle name="60% - Accent3_国有资本经营预算编制报表1（预算单位）" xfId="373"/>
    <cellStyle name="PSInt" xfId="374"/>
    <cellStyle name="60% - Accent4" xfId="375"/>
    <cellStyle name="per.style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差_云南农村义务教育统计表" xfId="383"/>
    <cellStyle name="Accent2 - 40% 3 2" xfId="384"/>
    <cellStyle name="强调文字颜色 4 2" xfId="385"/>
    <cellStyle name="60% - Accent5" xfId="386"/>
    <cellStyle name="Heading 4 2 3" xfId="387"/>
    <cellStyle name="60% - Accent5 2" xfId="388"/>
    <cellStyle name="60% - Accent5 2 2" xfId="389"/>
    <cellStyle name="60% - Accent5 2 2 2" xfId="390"/>
    <cellStyle name="60% - Accent5 2 3" xfId="391"/>
    <cellStyle name="Heading 2 2" xfId="392"/>
    <cellStyle name="Calculation 2 2" xfId="393"/>
    <cellStyle name="60% - Accent5_国有资本经营预算编制报表1（预算单位）" xfId="394"/>
    <cellStyle name="好_检验表" xfId="395"/>
    <cellStyle name="t" xfId="396"/>
    <cellStyle name="Explanatory Text_国有资本经营预算编制报表1（预算单位）" xfId="397"/>
    <cellStyle name="差_云南省2008年转移支付测算——州市本级考核部分及政策性测算 4" xfId="398"/>
    <cellStyle name="Accent2 2 2" xfId="399"/>
    <cellStyle name="60% - Accent6" xfId="400"/>
    <cellStyle name="差_地方配套按人均增幅控制8.30一般预算平均增幅、人均可用财力平均增幅两次控制、社会治安系数调整、案件数调整xl 3" xfId="401"/>
    <cellStyle name="差_Book1_1 2 3" xfId="402"/>
    <cellStyle name="Accent2 2 2 2" xfId="403"/>
    <cellStyle name="60% - Accent6 2" xfId="404"/>
    <cellStyle name="60% - Accent6 2 2" xfId="405"/>
    <cellStyle name="Norma,_laroux_4_营业在建 (2)_E21" xfId="406"/>
    <cellStyle name="60% - Accent6 2 2 2" xfId="407"/>
    <cellStyle name="60% - Accent6 2 3" xfId="408"/>
    <cellStyle name="Bad 2 3" xfId="409"/>
    <cellStyle name="60% - Accent6_国有资本经营预算编制报表1（预算单位）" xfId="410"/>
    <cellStyle name="Accent6 - 60% 2 3" xfId="411"/>
    <cellStyle name="Accent5 - 60% 2 2 2" xfId="412"/>
    <cellStyle name="60% - 强调文字颜色 2 2" xfId="413"/>
    <cellStyle name="60% - 强调文字颜色 3 2" xfId="414"/>
    <cellStyle name="Neutral" xfId="415"/>
    <cellStyle name="好_2009年一般性转移支付标准工资_地方配套按人均增幅控制8.30一般预算平均增幅、人均可用财力平均增幅两次控制、社会治安系数调整、案件数调整xl 4" xfId="416"/>
    <cellStyle name="60% - 强调文字颜色 4 2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Accent3 - 40% 2 3" xfId="421"/>
    <cellStyle name="好_奖励补助测算7.25 (version 1) (version 1) 3 2" xfId="422"/>
    <cellStyle name="6mal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PSDate" xfId="445"/>
    <cellStyle name="差_2006年基础数据 4" xfId="446"/>
    <cellStyle name="Accent1 - 40% 4" xfId="447"/>
    <cellStyle name="Accent1 - 60%" xfId="448"/>
    <cellStyle name="Accent3 - 20% 4" xfId="449"/>
    <cellStyle name="Accent1 - 60% 2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Percent [2]" xfId="462"/>
    <cellStyle name="Accent1_公安安全支出补充表5.14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Output 2" xfId="476"/>
    <cellStyle name="Input Cells" xfId="477"/>
    <cellStyle name="千位分隔[0] 2 3" xfId="478"/>
    <cellStyle name="Accent2 - 40% 2 3" xfId="479"/>
    <cellStyle name="Accent4 - 20% 4" xfId="480"/>
    <cellStyle name="Accent2 - 60% 2" xfId="481"/>
    <cellStyle name="好_1003牟定县 4" xfId="482"/>
    <cellStyle name="Accent5 - 40% 3" xfId="483"/>
    <cellStyle name="Accent2 - 60% 2 2" xfId="484"/>
    <cellStyle name="Accent5 - 40% 3 2" xfId="485"/>
    <cellStyle name="Accent2 - 60% 2 2 2" xfId="486"/>
    <cellStyle name="Accent2 - 60% 3" xfId="487"/>
    <cellStyle name="Accent2 - 60% 3 2" xfId="488"/>
    <cellStyle name="Accent2 - 60% 4" xfId="489"/>
    <cellStyle name="Accent2 2" xfId="490"/>
    <cellStyle name="好_M01-2(州市补助收入) 2" xfId="491"/>
    <cellStyle name="Good 2 2" xfId="492"/>
    <cellStyle name="Accent2 2 3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5 2 2" xfId="500"/>
    <cellStyle name="Accent3 - 20% 2" xfId="501"/>
    <cellStyle name="Accent5 2 2 2" xfId="502"/>
    <cellStyle name="Accent3 - 20% 2 2" xfId="503"/>
    <cellStyle name="好_指标四 2 2 2" xfId="504"/>
    <cellStyle name="Note 2 3" xfId="505"/>
    <cellStyle name="Accent3 - 20% 2 2 2" xfId="506"/>
    <cellStyle name="百分比 4 4" xfId="507"/>
    <cellStyle name="Input_国有资本经营预算编制报表1（预算单位）" xfId="508"/>
    <cellStyle name="Accent5 2 3" xfId="509"/>
    <cellStyle name="Accent3 - 20% 3" xfId="510"/>
    <cellStyle name="Mon閠aire [0]_!!!GO" xfId="511"/>
    <cellStyle name="Accent3 - 40%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差_奖励补助测算7.25 (version 1) (version 1) 2 2 2" xfId="517"/>
    <cellStyle name="Check Cell 2 2" xfId="518"/>
    <cellStyle name="好_132A26F7DD34447BAC25A6E26033E49C_c 2" xfId="519"/>
    <cellStyle name="差_地方配套按人均增幅控制8.31（调整结案率后）xl 4" xfId="520"/>
    <cellStyle name="捠壿 [0.00]_Region Orders (2)" xfId="521"/>
    <cellStyle name="Accent4 - 60%" xfId="522"/>
    <cellStyle name="Accent3 - 40% 3" xfId="523"/>
    <cellStyle name="Accent6 - 20% 4" xfId="524"/>
    <cellStyle name="Check Cell 2 2 2" xfId="525"/>
    <cellStyle name="Accent4 - 60% 2" xfId="526"/>
    <cellStyle name="好_M03 4" xfId="527"/>
    <cellStyle name="Accent3 - 40% 3 2" xfId="528"/>
    <cellStyle name="PSHeading" xfId="529"/>
    <cellStyle name="差_530623_2006年县级财政报表附表" xfId="530"/>
    <cellStyle name="Check Cell 2 3" xfId="531"/>
    <cellStyle name="Calculation" xfId="532"/>
    <cellStyle name="Accent3 - 40% 4" xfId="533"/>
    <cellStyle name="Neutral 2 2 2" xfId="534"/>
    <cellStyle name="好_2009年一般性转移支付标准工资_~4190974" xfId="535"/>
    <cellStyle name="Accent3 - 60%" xfId="536"/>
    <cellStyle name="Accent5 - 20% 4" xfId="537"/>
    <cellStyle name="好_2009年一般性转移支付标准工资_~4190974 2" xfId="538"/>
    <cellStyle name="Accent3 - 60% 2" xfId="539"/>
    <cellStyle name="好_2009年一般性转移支付标准工资_~4190974 2 2" xfId="540"/>
    <cellStyle name="Accent3 - 60% 2 2" xfId="541"/>
    <cellStyle name="好_2009年一般性转移支付标准工资_~4190974 2 2 2" xfId="542"/>
    <cellStyle name="百分比 3 4" xfId="543"/>
    <cellStyle name="Accent3 - 60% 2 2 2" xfId="544"/>
    <cellStyle name="好_2009年一般性转移支付标准工资_~4190974 2 3" xfId="545"/>
    <cellStyle name="Accent3 - 60% 2 3" xfId="546"/>
    <cellStyle name="好_2009年一般性转移支付标准工资_~4190974 3 2" xfId="547"/>
    <cellStyle name="Accent3 - 60% 3 2" xfId="548"/>
    <cellStyle name="好_2009年一般性转移支付标准工资_~4190974 4" xfId="549"/>
    <cellStyle name="Accent3 - 60% 4" xfId="550"/>
    <cellStyle name="好_2009年一般性转移支付标准工资_奖励补助测算5.22测试 2 2" xfId="551"/>
    <cellStyle name="差_2007年检察院案件数 2" xfId="552"/>
    <cellStyle name="Accent3 2" xfId="553"/>
    <cellStyle name="통화_BOILER-CO1" xfId="554"/>
    <cellStyle name="comma zerodec" xfId="555"/>
    <cellStyle name="好_2009年一般性转移支付标准工资_奖励补助测算5.22测试 2 2 2" xfId="556"/>
    <cellStyle name="差_2007年检察院案件数 2 2" xfId="557"/>
    <cellStyle name="Accent3 2 2" xfId="558"/>
    <cellStyle name="差_财政供养人员 2 2" xfId="559"/>
    <cellStyle name="差_2007年检察院案件数 2 3" xfId="560"/>
    <cellStyle name="Accent3 2 3" xfId="561"/>
    <cellStyle name="好_2009年一般性转移支付标准工资_奖励补助测算5.22测试 3" xfId="562"/>
    <cellStyle name="常规 10 9" xfId="563"/>
    <cellStyle name="Accent4" xfId="564"/>
    <cellStyle name="Heading 2_国有资本经营预算编制报表1（预算单位）" xfId="565"/>
    <cellStyle name="差_2009年一般性转移支付标准工资_奖励补助测算5.22测试 2 2 2" xfId="566"/>
    <cellStyle name="Accent4 - 20%" xfId="567"/>
    <cellStyle name="Accent4 - 20% 2" xfId="568"/>
    <cellStyle name="Accent4 - 20% 2 2" xfId="569"/>
    <cellStyle name="Accent4 - 20% 2 2 2" xfId="570"/>
    <cellStyle name="Accent4 - 40%" xfId="571"/>
    <cellStyle name="差_00省级(打印) 3 2" xfId="572"/>
    <cellStyle name="Accent6 - 40%" xfId="573"/>
    <cellStyle name="Accent4 - 40% 2" xfId="574"/>
    <cellStyle name="Accent6 - 40% 2" xfId="575"/>
    <cellStyle name="差_Book1_1 3" xfId="576"/>
    <cellStyle name="Accent4 - 40% 2 2" xfId="577"/>
    <cellStyle name="Accent6 - 40% 2 2" xfId="578"/>
    <cellStyle name="差_Book1_1 3 2" xfId="579"/>
    <cellStyle name="Accent4 - 40% 2 2 2" xfId="580"/>
    <cellStyle name="Accent6 - 40% 3" xfId="581"/>
    <cellStyle name="差_Book1_1 4" xfId="582"/>
    <cellStyle name="Accent4 - 40% 2 3" xfId="583"/>
    <cellStyle name="Accent4 - 40% 3" xfId="584"/>
    <cellStyle name="好_2009年一般性转移支付标准工资_不用软件计算9.1不考虑经费管理评价xl 3" xfId="585"/>
    <cellStyle name="Accent4 - 40% 3 2" xfId="586"/>
    <cellStyle name="Accent4 - 40% 4" xfId="587"/>
    <cellStyle name="Accent4 - 60% 2 2" xfId="588"/>
    <cellStyle name="Accent4 - 60% 2 2 2" xfId="589"/>
    <cellStyle name="Accent4 - 60% 2 3" xfId="590"/>
    <cellStyle name="Accent4 - 60% 3" xfId="591"/>
    <cellStyle name="PSSpacer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好_2007年检察院案件数 3" xfId="598"/>
    <cellStyle name="差_义务教育阶段教职工人数（教育厅提供最终） 2" xfId="599"/>
    <cellStyle name="Accent5 - 20% 2 2" xfId="600"/>
    <cellStyle name="好_2007年检察院案件数 3 2" xfId="601"/>
    <cellStyle name="差_义务教育阶段教职工人数（教育厅提供最终） 2 2" xfId="602"/>
    <cellStyle name="Accent5 - 20% 2 2 2" xfId="603"/>
    <cellStyle name="好_2007年检察院案件数 4" xfId="604"/>
    <cellStyle name="常规 11 2" xfId="605"/>
    <cellStyle name="差_义务教育阶段教职工人数（教育厅提供最终） 3" xfId="606"/>
    <cellStyle name="Accent5 - 20% 2 3" xfId="607"/>
    <cellStyle name="Accent5 - 20% 3" xfId="608"/>
    <cellStyle name="Accent5 - 20% 3 2" xfId="609"/>
    <cellStyle name="Accent5 - 40%" xfId="610"/>
    <cellStyle name="好_1003牟定县 3" xfId="611"/>
    <cellStyle name="Accent5 - 40% 2" xfId="612"/>
    <cellStyle name="好_1003牟定县 3 2" xfId="613"/>
    <cellStyle name="Accent5 - 40% 2 2" xfId="614"/>
    <cellStyle name="HEADING1" xfId="615"/>
    <cellStyle name="Accent5 - 40% 2 2 2" xfId="616"/>
    <cellStyle name="好_2009年一般性转移支付标准工资_奖励补助测算5.23新 2" xfId="617"/>
    <cellStyle name="Accent5 - 40% 2 3" xfId="618"/>
    <cellStyle name="HEADING2" xfId="619"/>
    <cellStyle name="Accent5 - 60% 3 2" xfId="620"/>
    <cellStyle name="Accent5_公安安全支出补充表5.14" xfId="621"/>
    <cellStyle name="好_M01-2(州市补助收入) 3 2" xfId="622"/>
    <cellStyle name="Accent6 - 20%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常规 2 10 4" xfId="637"/>
    <cellStyle name="Bad_国有资本经营预算编制报表1（预算单位）" xfId="638"/>
    <cellStyle name="Warning Text 2 2" xfId="639"/>
    <cellStyle name="Calc Currency (0)" xfId="640"/>
    <cellStyle name="Calculation 2 3" xfId="641"/>
    <cellStyle name="Output 2 3" xfId="642"/>
    <cellStyle name="差_奖励补助测算7.25 (version 1) (version 1) 2" xfId="643"/>
    <cellStyle name="Check Cell" xfId="644"/>
    <cellStyle name="差_奖励补助测算7.25 (version 1) (version 1) 2 2" xfId="645"/>
    <cellStyle name="Check Cell 2" xfId="646"/>
    <cellStyle name="Comma [0]" xfId="647"/>
    <cellStyle name="差_00省级(打印) 4" xfId="648"/>
    <cellStyle name="Comma_!!!GO" xfId="649"/>
    <cellStyle name="Currency_!!!GO" xfId="650"/>
    <cellStyle name="好_业务工作量指标 2 3" xfId="651"/>
    <cellStyle name="Date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常规 14" xfId="658"/>
    <cellStyle name="Output 2 2" xfId="659"/>
    <cellStyle name="常规 2 10 2" xfId="660"/>
    <cellStyle name="e鯪9Y_x000b_" xfId="661"/>
    <cellStyle name="Fixed" xfId="662"/>
    <cellStyle name="好_Book1_1 2" xfId="663"/>
    <cellStyle name="gcd" xfId="664"/>
    <cellStyle name="Linked Cell 2 2 2" xfId="665"/>
    <cellStyle name="常规 10" xfId="666"/>
    <cellStyle name="Good" xfId="667"/>
    <cellStyle name="好_M01-2(州市补助收入)" xfId="668"/>
    <cellStyle name="常规 10 2" xfId="669"/>
    <cellStyle name="Good 2" xfId="670"/>
    <cellStyle name="好_M01-2(州市补助收入) 3" xfId="671"/>
    <cellStyle name="Good 2 3" xfId="672"/>
    <cellStyle name="Neutral_国有资本经营预算编制报表1（预算单位）" xfId="673"/>
    <cellStyle name="Grey" xfId="674"/>
    <cellStyle name="Header2" xfId="675"/>
    <cellStyle name="差_2006年在职人员情况 2 2 2" xfId="676"/>
    <cellStyle name="Heading 1 2" xfId="677"/>
    <cellStyle name="Heading 1 2 2" xfId="678"/>
    <cellStyle name="差_丽江汇总" xfId="679"/>
    <cellStyle name="Heading 1 2 2 2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千位分隔 2 4" xfId="687"/>
    <cellStyle name="好_2009年一般性转移支付标准工资_不用软件计算9.1不考虑经费管理评价xl 2" xfId="688"/>
    <cellStyle name="Input [yellow]" xfId="689"/>
    <cellStyle name="Input 2 2 2" xfId="690"/>
    <cellStyle name="Input 2 3" xfId="691"/>
    <cellStyle name="归盒啦_95" xfId="692"/>
    <cellStyle name="Linked Cell" xfId="693"/>
    <cellStyle name="Linked Cell 2" xfId="694"/>
    <cellStyle name="Linked Cell 2 3" xfId="695"/>
    <cellStyle name="千位分隔 2 3 2" xfId="696"/>
    <cellStyle name="Milliers [0]_!!!GO" xfId="697"/>
    <cellStyle name="Moneda_96 Risk" xfId="698"/>
    <cellStyle name="常规 2 10 3 7" xfId="699"/>
    <cellStyle name="Neutral 2" xfId="700"/>
    <cellStyle name="Neutral 2 3" xfId="701"/>
    <cellStyle name="New Times Roman" xfId="702"/>
    <cellStyle name="好_历年教师人数" xfId="703"/>
    <cellStyle name="Normal_!!!GO" xfId="704"/>
    <cellStyle name="Note 2" xfId="705"/>
    <cellStyle name="Pourcentage_pldt" xfId="706"/>
    <cellStyle name="Note 2 2" xfId="707"/>
    <cellStyle name="好_00省级(打印) 4" xfId="708"/>
    <cellStyle name="Note 2 2 2" xfId="709"/>
    <cellStyle name="Output 2 2 2" xfId="710"/>
    <cellStyle name="差_2008年县级公安保障标准落实奖励经费分配测算" xfId="711"/>
    <cellStyle name="RowLevel_0" xfId="712"/>
    <cellStyle name="sstot" xfId="713"/>
    <cellStyle name="常规 2 3 4" xfId="714"/>
    <cellStyle name="t_HVAC Equipment (3)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差_M01-2(州市补助收入) 2 3" xfId="723"/>
    <cellStyle name="Warning Text 2" xfId="724"/>
    <cellStyle name="Warning Text 2 2 2" xfId="725"/>
    <cellStyle name="好_2007年检察院案件数 2 2" xfId="726"/>
    <cellStyle name="Warning Text 2 3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差_2007年人员分部门统计表 3" xfId="739"/>
    <cellStyle name="百分比 3 2 2 2" xfId="740"/>
    <cellStyle name="百分比 3 2 3" xfId="741"/>
    <cellStyle name="百分比 3 3" xfId="742"/>
    <cellStyle name="好_2009年一般性转移支付标准工资_奖励补助测算7.25 (version 1) (version 1)" xfId="743"/>
    <cellStyle name="百分比 3 3 2" xfId="744"/>
    <cellStyle name="百分比 4" xfId="745"/>
    <cellStyle name="常规 2 2 6" xfId="746"/>
    <cellStyle name="百分比 4 2" xfId="747"/>
    <cellStyle name="好_地方配套按人均增幅控制8.31（调整结案率后）xl 3" xfId="748"/>
    <cellStyle name="差_Book1 3" xfId="749"/>
    <cellStyle name="百分比 4 2 2" xfId="750"/>
    <cellStyle name="好_地方配套按人均增幅控制8.31（调整结案率后）xl 3 2" xfId="751"/>
    <cellStyle name="常规 2 10 7" xfId="752"/>
    <cellStyle name="差_Book1 3 2" xfId="753"/>
    <cellStyle name="百分比 4 2 2 2" xfId="754"/>
    <cellStyle name="好_地方配套按人均增幅控制8.31（调整结案率后）xl 4" xfId="755"/>
    <cellStyle name="差_Book1 4" xfId="756"/>
    <cellStyle name="百分比 4 2 3" xfId="757"/>
    <cellStyle name="百分比 4 3" xfId="758"/>
    <cellStyle name="差_Book2 3" xfId="759"/>
    <cellStyle name="百分比 4 3 2" xfId="760"/>
    <cellStyle name="数字 2 3" xfId="761"/>
    <cellStyle name="捠壿_Region Orders (2)" xfId="762"/>
    <cellStyle name="编号" xfId="763"/>
    <cellStyle name="标题 1 2" xfId="764"/>
    <cellStyle name="标题 2 2" xfId="765"/>
    <cellStyle name="好_高中教师人数（教育厅1.6日提供） 2 2 2" xfId="766"/>
    <cellStyle name="好_~5676413 2 2 2" xfId="767"/>
    <cellStyle name="标题 3 2" xfId="768"/>
    <cellStyle name="千位分隔 3" xfId="769"/>
    <cellStyle name="标题 4 2" xfId="770"/>
    <cellStyle name="好_第一部分：综合全" xfId="771"/>
    <cellStyle name="标题 5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好_00省级(打印)" xfId="779"/>
    <cellStyle name="差_奖励补助测算7.25 2 2" xfId="780"/>
    <cellStyle name="标题1" xfId="781"/>
    <cellStyle name="表标题" xfId="782"/>
    <cellStyle name="表标题 2" xfId="783"/>
    <cellStyle name="好_地方配套按人均增幅控制8.30xl 3" xfId="784"/>
    <cellStyle name="差_教育厅提供义务教育及高中教师人数（2009年1月6日）" xfId="785"/>
    <cellStyle name="表标题 2 2" xfId="786"/>
    <cellStyle name="好_地方配套按人均增幅控制8.30xl 3 2" xfId="787"/>
    <cellStyle name="差_教育厅提供义务教育及高中教师人数（2009年1月6日） 2" xfId="788"/>
    <cellStyle name="表标题 2 2 2" xfId="789"/>
    <cellStyle name="好_地方配套按人均增幅控制8.30xl 4" xfId="790"/>
    <cellStyle name="表标题 2 3" xfId="791"/>
    <cellStyle name="表标题 3" xfId="792"/>
    <cellStyle name="表标题 3 2" xfId="793"/>
    <cellStyle name="表标题 4" xfId="794"/>
    <cellStyle name="部门" xfId="795"/>
    <cellStyle name="差 2" xfId="796"/>
    <cellStyle name="好_业务工作量指标 2 2" xfId="797"/>
    <cellStyle name="差_~4190974" xfId="798"/>
    <cellStyle name="好_业务工作量指标 2 2 2" xfId="799"/>
    <cellStyle name="差_~4190974 2" xfId="800"/>
    <cellStyle name="差_~4190974 2 2" xfId="801"/>
    <cellStyle name="差_~4190974 2 2 2" xfId="802"/>
    <cellStyle name="差_~4190974 3" xfId="803"/>
    <cellStyle name="差_~4190974 4" xfId="804"/>
    <cellStyle name="好_M01-2(州市补助收入) 4" xfId="805"/>
    <cellStyle name="差_00省级(打印) 2" xfId="806"/>
    <cellStyle name="差_~5676413" xfId="807"/>
    <cellStyle name="差_00省级(打印) 2 2" xfId="808"/>
    <cellStyle name="差_~5676413 2" xfId="809"/>
    <cellStyle name="差_~5676413 2 3" xfId="810"/>
    <cellStyle name="差_00省级(打印) 2 3" xfId="811"/>
    <cellStyle name="差_~5676413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好_2007年政法部门业务指标 3" xfId="818"/>
    <cellStyle name="差_00省级(定稿) 2" xfId="819"/>
    <cellStyle name="好_2007年政法部门业务指标 3 2" xfId="820"/>
    <cellStyle name="差_00省级(定稿) 2 2" xfId="821"/>
    <cellStyle name="好_2009年一般性转移支付标准工资_地方配套按人均增幅控制8.31（调整结案率后）xl 3" xfId="822"/>
    <cellStyle name="差_00省级(定稿) 2 2 2" xfId="823"/>
    <cellStyle name="差_00省级(定稿) 2 3" xfId="824"/>
    <cellStyle name="强调 1 2 2" xfId="825"/>
    <cellStyle name="好_2007年政法部门业务指标 4" xfId="826"/>
    <cellStyle name="差_00省级(定稿) 3" xfId="827"/>
    <cellStyle name="强调 1 2 2 2" xfId="828"/>
    <cellStyle name="差_00省级(定稿) 3 2" xfId="829"/>
    <cellStyle name="强调 1 2 3" xfId="830"/>
    <cellStyle name="好_奖励补助测算7.23 2 2 2" xfId="831"/>
    <cellStyle name="差_00省级(定稿) 4" xfId="832"/>
    <cellStyle name="差_03昭通" xfId="833"/>
    <cellStyle name="差_03昭通 2" xfId="834"/>
    <cellStyle name="差_03昭通 2 2" xfId="835"/>
    <cellStyle name="好_2、土地面积、人口、粮食产量基本情况" xfId="836"/>
    <cellStyle name="差_03昭通 2 2 2" xfId="837"/>
    <cellStyle name="差_03昭通 2 3" xfId="838"/>
    <cellStyle name="常规 2 2 4 2" xfId="839"/>
    <cellStyle name="差_03昭通 3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표준_0N-HANDLING " xfId="851"/>
    <cellStyle name="差_05玉溪 2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5334_2006年迪庆县级财政报表附表" xfId="861"/>
    <cellStyle name="差_0605石屏县 2 2 2" xfId="862"/>
    <cellStyle name="好_06544D6AC6C34935B3F0F2962E8986A5 2" xfId="863"/>
    <cellStyle name="差_0605石屏县 2 3" xfId="864"/>
    <cellStyle name="差_云南省2008年转移支付测算——州市本级考核部分及政策性测算" xfId="865"/>
    <cellStyle name="差_0605石屏县 3" xfId="866"/>
    <cellStyle name="差_云南省2008年转移支付测算——州市本级考核部分及政策性测算 2" xfId="867"/>
    <cellStyle name="差_0605石屏县 3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历年教师人数" xfId="881"/>
    <cellStyle name="差_1110洱源县 2 2 2" xfId="882"/>
    <cellStyle name="差_1110洱源县 2 3" xfId="883"/>
    <cellStyle name="差_A426B27925684093B009CAC20FF19EF3_c 2" xfId="884"/>
    <cellStyle name="差_1110洱源县 3" xfId="885"/>
    <cellStyle name="差_1110洱源县 3 2" xfId="886"/>
    <cellStyle name="好_530623_2006年县级财政报表附表 2 2 2" xfId="887"/>
    <cellStyle name="差_1110洱源县 4" xfId="888"/>
    <cellStyle name="好_1110洱源县 2 2" xfId="889"/>
    <cellStyle name="差_11FBAECC21B44AB381CAD25299165218_c" xfId="890"/>
    <cellStyle name="好_1110洱源县 2 2 2" xfId="891"/>
    <cellStyle name="差_11FBAECC21B44AB381CAD25299165218_c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好_指标四 3" xfId="902"/>
    <cellStyle name="差_2、土地面积、人口、粮食产量基本情况 2" xfId="903"/>
    <cellStyle name="好_指标四 3 2" xfId="904"/>
    <cellStyle name="差_2、土地面积、人口、粮食产量基本情况 2 2" xfId="905"/>
    <cellStyle name="差_2、土地面积、人口、粮食产量基本情况 2 2 2" xfId="906"/>
    <cellStyle name="差_2、土地面积、人口、粮食产量基本情况 2 3" xfId="907"/>
    <cellStyle name="钎霖_4岿角利" xfId="908"/>
    <cellStyle name="好_指标四 4" xfId="909"/>
    <cellStyle name="差_2、土地面积、人口、粮食产量基本情况 3" xfId="910"/>
    <cellStyle name="差_2、土地面积、人口、粮食产量基本情况 3 2" xfId="911"/>
    <cellStyle name="差_2、土地面积、人口、粮食产量基本情况 4" xfId="912"/>
    <cellStyle name="差_2009年一般性转移支付标准工资_~4190974 3 2" xfId="913"/>
    <cellStyle name="差_2006年分析表" xfId="914"/>
    <cellStyle name="差_2006年全省财力计算表（中央、决算）" xfId="915"/>
    <cellStyle name="差_2006年全省财力计算表（中央、决算） 2" xfId="916"/>
    <cellStyle name="差_云南农村义务教育统计表 3" xfId="917"/>
    <cellStyle name="差_2006年全省财力计算表（中央、决算） 2 2" xfId="918"/>
    <cellStyle name="差_云南农村义务教育统计表 3 2" xfId="919"/>
    <cellStyle name="差_2006年全省财力计算表（中央、决算） 2 2 2" xfId="920"/>
    <cellStyle name="差_云南农村义务教育统计表 4" xfId="921"/>
    <cellStyle name="差_2006年全省财力计算表（中央、决算） 2 3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好_A22569180391442CBB6EA5F90672F36B_c 2" xfId="939"/>
    <cellStyle name="好_2009年一般性转移支付标准工资_奖励补助测算5.22测试 2 3" xfId="940"/>
    <cellStyle name="差_2007年检察院案件数 3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教师绩效工资测算表（离退休按各地上报数测算）2009年1月1日" xfId="951"/>
    <cellStyle name="差_奖励补助测算5.22测试 4" xfId="952"/>
    <cellStyle name="差_2007年政法部门业务指标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普通_ 白土" xfId="967"/>
    <cellStyle name="差_2008云南省分县市中小学教职工统计表（教育厅提供） 4" xfId="968"/>
    <cellStyle name="差_2009年一般性转移支付标准工资" xfId="969"/>
    <cellStyle name="输出 2" xfId="970"/>
    <cellStyle name="好_奖励补助测算5.22测试 3 2" xfId="971"/>
    <cellStyle name="好_2009年一般性转移支付标准工资_奖励补助测算7.23 2 3" xfId="972"/>
    <cellStyle name="差_2009年一般性转移支付标准工资 2 2" xfId="973"/>
    <cellStyle name="差_2009年一般性转移支付标准工资 2 2 2" xfId="974"/>
    <cellStyle name="差_2009年一般性转移支付标准工资 2 3" xfId="975"/>
    <cellStyle name="好_奖励补助测算5.22测试 4" xfId="976"/>
    <cellStyle name="差_2009年一般性转移支付标准工资 3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数量" xfId="984"/>
    <cellStyle name="差_2009年一般性转移支付标准工资_~4190974 2 3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常规 2 6 2" xfId="1004"/>
    <cellStyle name="差_2009年一般性转移支付标准工资_地方配套按人均增幅控制8.30xl" xfId="1005"/>
    <cellStyle name="常规 2 6 2 2" xfId="1006"/>
    <cellStyle name="差_2009年一般性转移支付标准工资_地方配套按人均增幅控制8.30xl 2" xfId="1007"/>
    <cellStyle name="好_云南省2008年中小学教职工情况（教育厅提供20090101加工整理） 2 3" xfId="1008"/>
    <cellStyle name="好_03昭通 4" xfId="1009"/>
    <cellStyle name="常规 2 6 2 2 2" xfId="1010"/>
    <cellStyle name="差_2009年一般性转移支付标准工资_地方配套按人均增幅控制8.30xl 2 2" xfId="1011"/>
    <cellStyle name="好_26B763351BD94A32801FF9DEB697A4AA_c" xfId="1012"/>
    <cellStyle name="差_2009年一般性转移支付标准工资_地方配套按人均增幅控制8.30xl 2 2 2" xfId="1013"/>
    <cellStyle name="差_2009年一般性转移支付标准工资_地方配套按人均增幅控制8.30xl 2 3" xfId="1014"/>
    <cellStyle name="常规 3 2" xfId="1015"/>
    <cellStyle name="常规 2 6 2 3" xfId="1016"/>
    <cellStyle name="差_2009年一般性转移支付标准工资_地方配套按人均增幅控制8.30xl 3" xfId="1017"/>
    <cellStyle name="常规 3 2 2" xfId="1018"/>
    <cellStyle name="差_2009年一般性转移支付标准工资_地方配套按人均增幅控制8.30xl 3 2" xfId="1019"/>
    <cellStyle name="常规 3 3" xfId="1020"/>
    <cellStyle name="差_2009年一般性转移支付标准工资_地方配套按人均增幅控制8.30xl 4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好_县级基础数据" xfId="1024"/>
    <cellStyle name="差_2009年一般性转移支付标准工资_地方配套按人均增幅控制8.30一般预算平均增幅、人均可用财力平均增幅两次控制、社会治安系数调整、案件数调整xl 2 2 2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好_卫生部门 3" xfId="1031"/>
    <cellStyle name="差_2009年一般性转移支付标准工资_地方配套按人均增幅控制8.31（调整结案率后）xl 2" xfId="1032"/>
    <cellStyle name="好_卫生部门 3 2" xfId="1033"/>
    <cellStyle name="差_2009年一般性转移支付标准工资_地方配套按人均增幅控制8.31（调整结案率后）xl 2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好_卫生部门 4" xfId="1037"/>
    <cellStyle name="差_2009年一般性转移支付标准工资_地方配套按人均增幅控制8.31（调整结案率后）xl 3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好_县级公安机关公用经费标准奖励测算方案（定稿）" xfId="1044"/>
    <cellStyle name="差_2009年一般性转移支付标准工资_奖励补助测算5.22测试 2 3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好_云南省2008年中小学教职工情况（教育厅提供20090101加工整理） 2 2" xfId="1049"/>
    <cellStyle name="好_03昭通 3" xfId="1050"/>
    <cellStyle name="差_2009年一般性转移支付标准工资_奖励补助测算5.23新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输入 2" xfId="1055"/>
    <cellStyle name="常规 2 8" xfId="1056"/>
    <cellStyle name="差_2009年一般性转移支付标准工资_奖励补助测算5.23新 3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好_26B763351BD94A32801FF9DEB697A4AA_c 2" xfId="1062"/>
    <cellStyle name="差_2009年一般性转移支付标准工资_奖励补助测算5.24冯铸 2 3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奖励补助测算7.23 3 2" xfId="1067"/>
    <cellStyle name="差_2009年一般性转移支付标准工资_奖励补助测算7.23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常规 2 5 2 2 2" xfId="1075"/>
    <cellStyle name="差_2009年一般性转移支付标准工资_奖励补助测算7.25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5334_2006年迪庆县级财政报表附表 4" xfId="1085"/>
    <cellStyle name="差_2009年一般性转移支付标准工资_奖励补助测算7.25 2 2 2" xfId="1086"/>
    <cellStyle name="好_A426B27925684093B009CAC20FF19EF3_c 2" xfId="1087"/>
    <cellStyle name="差_2009年一般性转移支付标准工资_奖励补助测算7.25 2 3" xfId="1088"/>
    <cellStyle name="差_2009年一般性转移支付标准工资_奖励补助测算7.25 3" xfId="1089"/>
    <cellStyle name="好 2" xfId="1090"/>
    <cellStyle name="差_2009年一般性转移支付标准工资_奖励补助测算7.25 4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业务工作量指标 3 2" xfId="1095"/>
    <cellStyle name="差_530623_2006年县级财政报表附表 2 2" xfId="1096"/>
    <cellStyle name="差_530623_2006年县级财政报表附表 2 3" xfId="1097"/>
    <cellStyle name="差_业务工作量指标 4" xfId="1098"/>
    <cellStyle name="差_530623_2006年县级财政报表附表 3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云南省2008年转移支付测算——州市本级考核部分及政策性测算 3 2" xfId="1108"/>
    <cellStyle name="差_530629_2006年县级财政报表附表 4" xfId="1109"/>
    <cellStyle name="差_5334_2006年迪庆县级财政报表附表 2" xfId="1110"/>
    <cellStyle name="常规 2 6 3" xfId="1111"/>
    <cellStyle name="差_5334_2006年迪庆县级财政报表附表 2 2" xfId="1112"/>
    <cellStyle name="常规 2 6 3 2" xfId="1113"/>
    <cellStyle name="差_5334_2006年迪庆县级财政报表附表 2 2 2" xfId="1114"/>
    <cellStyle name="常规 2 6 4" xfId="1115"/>
    <cellStyle name="差_卫生部门 3 2" xfId="1116"/>
    <cellStyle name="差_5334_2006年迪庆县级财政报表附表 2 3" xfId="1117"/>
    <cellStyle name="差_5334_2006年迪庆县级财政报表附表 3" xfId="1118"/>
    <cellStyle name="常规 2 7 3" xfId="1119"/>
    <cellStyle name="差_5334_2006年迪庆县级财政报表附表 3 2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好_地方配套按人均增幅控制8.31（调整结案率后）xl" xfId="1126"/>
    <cellStyle name="差_Book1" xfId="1127"/>
    <cellStyle name="好_地方配套按人均增幅控制8.31（调整结案率后）xl 2" xfId="1128"/>
    <cellStyle name="差_Book1 2" xfId="1129"/>
    <cellStyle name="好_地方配套按人均增幅控制8.31（调整结案率后）xl 2 2" xfId="1130"/>
    <cellStyle name="差_Book1 2 2" xfId="1131"/>
    <cellStyle name="好_地方配套按人均增幅控制8.31（调整结案率后）xl 2 2 2" xfId="1132"/>
    <cellStyle name="好_11大理 4" xfId="1133"/>
    <cellStyle name="差_Book1 2 2 2" xfId="1134"/>
    <cellStyle name="好_地方配套按人均增幅控制8.31（调整结案率后）xl 2 3" xfId="1135"/>
    <cellStyle name="差_Book1 2 3" xfId="1136"/>
    <cellStyle name="好_县级公安机关公用经费标准奖励测算方案（定稿） 4" xfId="1137"/>
    <cellStyle name="差_Book1_1" xfId="1138"/>
    <cellStyle name="差_地方配套按人均增幅控制8.30一般预算平均增幅、人均可用财力平均增幅两次控制、社会治安系数调整、案件数调整xl" xfId="1139"/>
    <cellStyle name="差_Book1_1 2" xfId="1140"/>
    <cellStyle name="差_地方配套按人均增幅控制8.30一般预算平均增幅、人均可用财力平均增幅两次控制、社会治安系数调整、案件数调整xl 2" xfId="1141"/>
    <cellStyle name="差_Book1_1 2 2" xfId="1142"/>
    <cellStyle name="强调 2" xfId="1143"/>
    <cellStyle name="差_地方配套按人均增幅控制8.30一般预算平均增幅、人均可用财力平均增幅两次控制、社会治安系数调整、案件数调整xl 2 2" xfId="1144"/>
    <cellStyle name="差_Book1_1 2 2 2" xfId="1145"/>
    <cellStyle name="汇总 2" xfId="1146"/>
    <cellStyle name="差_Book2 2" xfId="1147"/>
    <cellStyle name="差_Book2 2 2" xfId="1148"/>
    <cellStyle name="差_Book2 2 2 2" xfId="1149"/>
    <cellStyle name="好_教育厅提供义务教育及高中教师人数（2009年1月6日） 3 2" xfId="1150"/>
    <cellStyle name="差_Book2 2 3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好_汇总 2 3" xfId="1161"/>
    <cellStyle name="差_M03 2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好_~4190974 4" xfId="1177"/>
    <cellStyle name="差_财政供养人员 2" xfId="1178"/>
    <cellStyle name="差_财政供养人员 2 2 2" xfId="1179"/>
    <cellStyle name="差_财政供养人员 2 3" xfId="1180"/>
    <cellStyle name="常规 2 12" xfId="1181"/>
    <cellStyle name="差_财政支出对上级的依赖程度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强调 2 2" xfId="1191"/>
    <cellStyle name="差_地方配套按人均增幅控制8.30一般预算平均增幅、人均可用财力平均增幅两次控制、社会治安系数调整、案件数调整xl 2 2 2" xfId="1192"/>
    <cellStyle name="强调 3" xfId="1193"/>
    <cellStyle name="差_地方配套按人均增幅控制8.30一般预算平均增幅、人均可用财力平均增幅两次控制、社会治安系数调整、案件数调整xl 2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好_奖励补助测算7.25 (version 1) (version 1) 2 2" xfId="1201"/>
    <cellStyle name="差_地方配套按人均增幅控制8.31（调整结案率后）xl 2 3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好_530629_2006年县级财政报表附表 2 3" xfId="1206"/>
    <cellStyle name="差_第五部分(才淼、饶永宏） 2" xfId="1207"/>
    <cellStyle name="差_第五部分(才淼、饶永宏） 2 2" xfId="1208"/>
    <cellStyle name="差_检验表" xfId="1209"/>
    <cellStyle name="差_第五部分(才淼、饶永宏） 2 2 2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奖励补助测算5.23新 3" xfId="1216"/>
    <cellStyle name="差_高中教师人数（教育厅1.6日提供）" xfId="1217"/>
    <cellStyle name="差_奖励补助测算5.23新 3 2" xfId="1218"/>
    <cellStyle name="差_高中教师人数（教育厅1.6日提供）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好_城建部门" xfId="1230"/>
    <cellStyle name="差_汇总 2 3" xfId="1231"/>
    <cellStyle name="好_下半年禁吸戒毒经费1000万元 3 2" xfId="1232"/>
    <cellStyle name="差_汇总 3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日期" xfId="1258"/>
    <cellStyle name="差_奖励补助测算5.23新" xfId="1259"/>
    <cellStyle name="差_奖励补助测算5.23新 2" xfId="1260"/>
    <cellStyle name="差_奖励补助测算5.23新 2 2" xfId="1261"/>
    <cellStyle name="好_下半年禁吸戒毒经费1000万元 2 3" xfId="1262"/>
    <cellStyle name="好_5334_2006年迪庆县级财政报表附表" xfId="1263"/>
    <cellStyle name="差_奖励补助测算5.23新 2 2 2" xfId="1264"/>
    <cellStyle name="差_奖励补助测算5.23新 2 3" xfId="1265"/>
    <cellStyle name="好_奖励补助测算5.22测试 2 2 2" xfId="1266"/>
    <cellStyle name="差_奖励补助测算5.23新 4" xfId="1267"/>
    <cellStyle name="好_2006年在职人员情况 2 2" xfId="1268"/>
    <cellStyle name="差_奖励补助测算5.24冯铸" xfId="1269"/>
    <cellStyle name="好_2006年在职人员情况 2 2 2" xfId="1270"/>
    <cellStyle name="差_奖励补助测算5.24冯铸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好_2009年一般性转移支付标准工资 3 2" xfId="1282"/>
    <cellStyle name="差_奖励补助测算7.23 2 3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好_00省级(打印) 2" xfId="1293"/>
    <cellStyle name="差_奖励补助测算7.25 2 2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云南省2008年中小学教职工情况（教育厅提供20090101加工整理） 2 3" xfId="1301"/>
    <cellStyle name="差_教育厅提供义务教育及高中教师人数（2009年1月6日） 2 2" xfId="1302"/>
    <cellStyle name="好_2009年一般性转移支付标准工资 2" xfId="1303"/>
    <cellStyle name="差_教育厅提供义务教育及高中教师人数（2009年1月6日） 2 3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常规 2 2 2 2 2 2" xfId="1313"/>
    <cellStyle name="差_三季度－表二 4" xfId="1314"/>
    <cellStyle name="差_卫生部门" xfId="1315"/>
    <cellStyle name="差_卫生部门 2" xfId="1316"/>
    <cellStyle name="常规 2 5 4" xfId="1317"/>
    <cellStyle name="差_卫生部门 2 2" xfId="1318"/>
    <cellStyle name="差_卫生部门 2 2 2" xfId="1319"/>
    <cellStyle name="好_Book1_1" xfId="1320"/>
    <cellStyle name="差_卫生部门 2 3" xfId="1321"/>
    <cellStyle name="差_卫生部门 3" xfId="1322"/>
    <cellStyle name="好_三季度－表二" xfId="1323"/>
    <cellStyle name="差_卫生部门 4" xfId="1324"/>
    <cellStyle name="好_2009年一般性转移支付标准工资_奖励补助测算7.23 3 2" xfId="1325"/>
    <cellStyle name="差_文体广播部门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解释性文本 2" xfId="1332"/>
    <cellStyle name="差_下半年禁吸戒毒经费1000万元 3" xfId="1333"/>
    <cellStyle name="差_下半年禁吸戒毒经费1000万元 3 2" xfId="1334"/>
    <cellStyle name="好_业务工作量指标 3 2" xfId="1335"/>
    <cellStyle name="差_下半年禁吸戒毒经费1000万元 4" xfId="1336"/>
    <cellStyle name="好_~4190974 2" xfId="1337"/>
    <cellStyle name="差_县级公安机关公用经费标准奖励测算方案（定稿）" xfId="1338"/>
    <cellStyle name="好_~4190974 2 2" xfId="1339"/>
    <cellStyle name="差_县级公安机关公用经费标准奖励测算方案（定稿） 2" xfId="1340"/>
    <cellStyle name="好_2009年一般性转移支付标准工资_不用软件计算9.1不考虑经费管理评价xl 4" xfId="1341"/>
    <cellStyle name="好_~4190974 2 2 2" xfId="1342"/>
    <cellStyle name="差_县级公安机关公用经费标准奖励测算方案（定稿） 2 2" xfId="1343"/>
    <cellStyle name="差_县级公安机关公用经费标准奖励测算方案（定稿） 2 2 2" xfId="1344"/>
    <cellStyle name="差_县级公安机关公用经费标准奖励测算方案（定稿） 2 3" xfId="1345"/>
    <cellStyle name="好_~4190974 2 3" xfId="1346"/>
    <cellStyle name="差_县级公安机关公用经费标准奖励测算方案（定稿）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好_11大理 2" xfId="1359"/>
    <cellStyle name="差_云南省2008年中小学教师人数统计表" xfId="1360"/>
    <cellStyle name="好_05玉溪 2" xfId="1361"/>
    <cellStyle name="差_云南省2008年中小学教职工情况（教育厅提供20090101加工整理）" xfId="1362"/>
    <cellStyle name="好_05玉溪 2 2" xfId="1363"/>
    <cellStyle name="差_云南省2008年中小学教职工情况（教育厅提供20090101加工整理） 2" xfId="1364"/>
    <cellStyle name="好_05玉溪 2 2 2" xfId="1365"/>
    <cellStyle name="差_云南省2008年中小学教职工情况（教育厅提供20090101加工整理） 2 2" xfId="1366"/>
    <cellStyle name="好_05玉溪 2 3" xfId="1367"/>
    <cellStyle name="差_云南省2008年中小学教职工情况（教育厅提供20090101加工整理）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分级显示行_1_13区汇总" xfId="1371"/>
    <cellStyle name="差_云南省2008年转移支付测算——州市本级考核部分及政策性测算 2 2" xfId="1372"/>
    <cellStyle name="好_2009年一般性转移支付标准工资_地方配套按人均增幅控制8.31（调整结案率后）xl 4" xfId="1373"/>
    <cellStyle name="差_云南省2008年转移支付测算——州市本级考核部分及政策性测算 2 2 2" xfId="1374"/>
    <cellStyle name="好_奖励补助测算7.25 2 2 2" xfId="1375"/>
    <cellStyle name="差_云南省2008年转移支付测算——州市本级考核部分及政策性测算 2 3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好_奖励补助测算5.23新" xfId="1386"/>
    <cellStyle name="差_指标五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好_奖励补助测算7.25 3 2" xfId="1397"/>
    <cellStyle name="常规 2 10 10" xfId="1398"/>
    <cellStyle name="常规 2 10 11" xfId="1399"/>
    <cellStyle name="好_0605石屏县 2" xfId="1400"/>
    <cellStyle name="常规 2 10 12" xfId="1401"/>
    <cellStyle name="好_0605石屏县 3" xfId="1402"/>
    <cellStyle name="常规 2 10 1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小数" xfId="1416"/>
    <cellStyle name="常规 2 10 8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20" xfId="1423"/>
    <cellStyle name="常规 2 15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好_2008云南省分县市中小学教职工统计表（教育厅提供） 2 3" xfId="1456"/>
    <cellStyle name="常规 2 4 3 2" xfId="1457"/>
    <cellStyle name="常规 2 4 4" xfId="1458"/>
    <cellStyle name="常规 2 5" xfId="1459"/>
    <cellStyle name="常规 2 5 2" xfId="1460"/>
    <cellStyle name="小数 4" xfId="1461"/>
    <cellStyle name="常规 2 5 2 2" xfId="1462"/>
    <cellStyle name="好_03昭通 2" xfId="1463"/>
    <cellStyle name="常规 2 5 2 3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好_三季度－表二 2" xfId="1470"/>
    <cellStyle name="常规 2 7 4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4" xfId="1487"/>
    <cellStyle name="常规 4 2 2" xfId="1488"/>
    <cellStyle name="常规 6 4" xfId="1489"/>
    <cellStyle name="常规 4 2 2 2" xfId="1490"/>
    <cellStyle name="常规 4 2 3" xfId="1491"/>
    <cellStyle name="常规 4 3" xfId="1492"/>
    <cellStyle name="常规 5 4" xfId="1493"/>
    <cellStyle name="常规 4 3 2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好_财政供养人员" xfId="1505"/>
    <cellStyle name="常规 6 3" xfId="1506"/>
    <cellStyle name="好_财政供养人员 2" xfId="1507"/>
    <cellStyle name="常规 6 3 2" xfId="1508"/>
    <cellStyle name="好_第五部分(才淼、饶永宏） 2" xfId="1509"/>
    <cellStyle name="常规 8" xfId="1510"/>
    <cellStyle name="好_第五部分(才淼、饶永宏） 2 2" xfId="1511"/>
    <cellStyle name="常规 8 2" xfId="1512"/>
    <cellStyle name="好_第五部分(才淼、饶永宏） 2 2 2" xfId="1513"/>
    <cellStyle name="常规 8 2 2" xfId="1514"/>
    <cellStyle name="好_第五部分(才淼、饶永宏） 2 3" xfId="1515"/>
    <cellStyle name="常规 8 3" xfId="1516"/>
    <cellStyle name="好_第五部分(才淼、饶永宏） 3" xfId="1517"/>
    <cellStyle name="常规 9" xfId="1518"/>
    <cellStyle name="常规 9 10" xfId="1519"/>
    <cellStyle name="好_2009年一般性转移支付标准工资_~5676413 2 2" xfId="1520"/>
    <cellStyle name="常规 9 11" xfId="1521"/>
    <cellStyle name="好_第五部分(才淼、饶永宏） 3 2" xfId="1522"/>
    <cellStyle name="常规 9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好_教师绩效工资测算表（离退休按各地上报数测算）2009年1月1日" xfId="1530"/>
    <cellStyle name="好_2006年基础数据 2" xfId="1531"/>
    <cellStyle name="常规 9 9" xfId="1532"/>
    <cellStyle name="好_奖励补助测算5.24冯铸 2 2" xfId="1533"/>
    <cellStyle name="分级显示列_1_Book1" xfId="1534"/>
    <cellStyle name="好_~4190974" xfId="1535"/>
    <cellStyle name="好_~4190974 3" xfId="1536"/>
    <cellStyle name="好_~4190974 3 2" xfId="1537"/>
    <cellStyle name="好_高中教师人数（教育厅1.6日提供）" xfId="1538"/>
    <cellStyle name="好_~5676413" xfId="1539"/>
    <cellStyle name="好_高中教师人数（教育厅1.6日提供） 3" xfId="1540"/>
    <cellStyle name="好_~5676413 3" xfId="1541"/>
    <cellStyle name="好_高中教师人数（教育厅1.6日提供） 4" xfId="1542"/>
    <cellStyle name="好_~5676413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强调 3 4" xfId="1565"/>
    <cellStyle name="好_05玉溪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霓付 [0]_ +Foil &amp; -FOIL &amp; PAPER" xfId="1596"/>
    <cellStyle name="好_11大理 3" xfId="1597"/>
    <cellStyle name="好_11大理 3 2" xfId="1598"/>
    <cellStyle name="好_财政支出对上级的依赖程度" xfId="1599"/>
    <cellStyle name="好_132A26F7DD34447BAC25A6E26033E49C_c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基础数据分析 2 2 2" xfId="1620"/>
    <cellStyle name="好_2006年全省财力计算表（中央、决算） 3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后继超链接 2" xfId="1631"/>
    <cellStyle name="好_基础数据分析 3 2" xfId="1632"/>
    <cellStyle name="好_2006年水利统计指标统计表 4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小数 2 2" xfId="1667"/>
    <cellStyle name="好_2009年一般性转移支付标准工资 2 3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云南省2008年转移支付测算——州市本级考核部分及政策性测算 2 2" xfId="1706"/>
    <cellStyle name="好_2009年一般性转移支付标准工资_奖励补助测算5.23新 3" xfId="1707"/>
    <cellStyle name="好_云南省2008年转移支付测算——州市本级考核部分及政策性测算 2 2 2" xfId="1708"/>
    <cellStyle name="好_2009年一般性转移支付标准工资_奖励补助测算5.23新 3 2" xfId="1709"/>
    <cellStyle name="好_云南省2008年转移支付测算——州市本级考核部分及政策性测算 2 3" xfId="1710"/>
    <cellStyle name="好_2009年一般性转移支付标准工资_奖励补助测算5.23新 4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寘嬫愗傝 [0.00]_Region Orders (2)" xfId="1715"/>
    <cellStyle name="好_2009年一般性转移支付标准工资_奖励补助测算5.24冯铸 2 2 2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指标四" xfId="1733"/>
    <cellStyle name="好_2009年一般性转移支付标准工资_奖励补助测算7.25 (version 1) (version 1) 3 2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7FCDB1134FC94DDDB095F60B2C175118 2" xfId="1738"/>
    <cellStyle name="好_2009年一般性转移支付标准工资_奖励补助测算7.25 2 3" xfId="1739"/>
    <cellStyle name="好_2009年一般性转移支付标准工资_奖励补助测算7.25 3" xfId="1740"/>
    <cellStyle name="后继超链接 4" xfId="1741"/>
    <cellStyle name="好_2009年一般性转移支付标准工资_奖励补助测算7.25 3 2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不用软件计算9.1不考虑经费管理评价xl" xfId="1776"/>
    <cellStyle name="好_Book1 3 2" xfId="1777"/>
    <cellStyle name="好_Book1 4" xfId="1778"/>
    <cellStyle name="好_Book1_1 2 2" xfId="1779"/>
    <cellStyle name="好_不用软件计算9.1不考虑经费管理评价xl 2 3" xfId="1780"/>
    <cellStyle name="好_Book1_1 2 2 2" xfId="1781"/>
    <cellStyle name="好_Book1_1 2 3" xfId="1782"/>
    <cellStyle name="好_Book1_1 3" xfId="1783"/>
    <cellStyle name="好_Book1_1 3 2" xfId="1784"/>
    <cellStyle name="好_汇总 2 2 2" xfId="1785"/>
    <cellStyle name="好_Book1_1 4" xfId="1786"/>
    <cellStyle name="强调文字颜色 6 2" xfId="1787"/>
    <cellStyle name="好_Book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下半年禁吸戒毒经费1000万元 4" xfId="1804"/>
    <cellStyle name="好_M03 3 2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奖励补助测算5.22测试 2" xfId="1838"/>
    <cellStyle name="好_汇总-县级财政报表附表 2 3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后继超链接" xfId="1844"/>
    <cellStyle name="好_基础数据分析 3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教育厅提供义务教育及高中教师人数（2009年1月6日） 2 2 2" xfId="1853"/>
    <cellStyle name="好_奖励补助测算5.23新 2 3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强调 1 3 2" xfId="1864"/>
    <cellStyle name="好_奖励补助测算5.24冯铸 4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40"/>
  <sheetViews>
    <sheetView showGridLines="0" showZeros="0" topLeftCell="A4" workbookViewId="0">
      <selection activeCell="C16" sqref="C16"/>
    </sheetView>
  </sheetViews>
  <sheetFormatPr defaultColWidth="9" defaultRowHeight="14.25" outlineLevelCol="6"/>
  <cols>
    <col min="1" max="1" width="28.8833333333333" style="145" customWidth="1"/>
    <col min="2" max="2" width="10.275" style="145" customWidth="1"/>
    <col min="3" max="3" width="29.25" style="145" customWidth="1"/>
    <col min="4" max="4" width="15.375" style="145" customWidth="1"/>
    <col min="5" max="5" width="17.625" style="145" customWidth="1"/>
    <col min="6" max="6" width="15.625" style="145" customWidth="1"/>
    <col min="7" max="7" width="18.75" style="145" customWidth="1"/>
    <col min="8" max="16384" width="9" style="145"/>
  </cols>
  <sheetData>
    <row r="1" ht="13.5" spans="1:7">
      <c r="A1" s="146" t="s">
        <v>0</v>
      </c>
      <c r="G1" s="147" t="s">
        <v>1</v>
      </c>
    </row>
    <row r="2" ht="28.5" customHeight="1" spans="1:6">
      <c r="A2" s="148" t="s">
        <v>2</v>
      </c>
      <c r="B2" s="148"/>
      <c r="C2" s="148"/>
      <c r="D2" s="148"/>
      <c r="E2" s="148"/>
      <c r="F2" s="148"/>
    </row>
    <row r="3" s="144" customFormat="1" ht="22.5" customHeight="1" spans="1:7">
      <c r="A3" s="149"/>
      <c r="B3" s="149"/>
      <c r="C3" s="149"/>
      <c r="D3" s="149"/>
      <c r="E3" s="149"/>
      <c r="G3" s="150" t="s">
        <v>3</v>
      </c>
    </row>
    <row r="4" s="144" customFormat="1" spans="1:7">
      <c r="A4" s="151" t="s">
        <v>4</v>
      </c>
      <c r="B4" s="151"/>
      <c r="C4" s="152" t="s">
        <v>5</v>
      </c>
      <c r="D4" s="153"/>
      <c r="E4" s="153"/>
      <c r="F4" s="153"/>
      <c r="G4" s="154"/>
    </row>
    <row r="5" s="144" customFormat="1" spans="1:7">
      <c r="A5" s="151" t="s">
        <v>6</v>
      </c>
      <c r="B5" s="151" t="s">
        <v>7</v>
      </c>
      <c r="C5" s="151" t="s">
        <v>6</v>
      </c>
      <c r="D5" s="151" t="s">
        <v>8</v>
      </c>
      <c r="E5" s="155" t="s">
        <v>9</v>
      </c>
      <c r="F5" s="151" t="s">
        <v>10</v>
      </c>
      <c r="G5" s="156" t="s">
        <v>11</v>
      </c>
    </row>
    <row r="6" s="144" customFormat="1" spans="1:7">
      <c r="A6" s="157" t="s">
        <v>12</v>
      </c>
      <c r="B6" s="156">
        <v>443.34</v>
      </c>
      <c r="C6" s="157" t="s">
        <v>13</v>
      </c>
      <c r="D6" s="156">
        <f>E6+F6</f>
        <v>443.34</v>
      </c>
      <c r="E6" s="156">
        <f>SUM(E7:E33)</f>
        <v>443.34</v>
      </c>
      <c r="F6" s="156">
        <f>SUM(F7:F33)</f>
        <v>0</v>
      </c>
      <c r="G6" s="156">
        <f>SUM(G7:G33)</f>
        <v>0</v>
      </c>
    </row>
    <row r="7" s="144" customFormat="1" spans="1:7">
      <c r="A7" s="157" t="s">
        <v>14</v>
      </c>
      <c r="B7" s="156">
        <v>443.34</v>
      </c>
      <c r="C7" s="158" t="s">
        <v>15</v>
      </c>
      <c r="D7" s="156">
        <f t="shared" ref="D6:D33" si="0">E7+F7</f>
        <v>0</v>
      </c>
      <c r="E7" s="156">
        <v>0</v>
      </c>
      <c r="F7" s="156"/>
      <c r="G7" s="156"/>
    </row>
    <row r="8" s="144" customFormat="1" spans="1:7">
      <c r="A8" s="157" t="s">
        <v>16</v>
      </c>
      <c r="B8" s="156">
        <v>0</v>
      </c>
      <c r="C8" s="158" t="s">
        <v>17</v>
      </c>
      <c r="D8" s="156">
        <f t="shared" si="0"/>
        <v>0</v>
      </c>
      <c r="E8" s="156">
        <v>0</v>
      </c>
      <c r="F8" s="156"/>
      <c r="G8" s="156"/>
    </row>
    <row r="9" s="144" customFormat="1" spans="1:7">
      <c r="A9" s="157" t="s">
        <v>18</v>
      </c>
      <c r="B9" s="159">
        <v>0</v>
      </c>
      <c r="C9" s="158" t="s">
        <v>19</v>
      </c>
      <c r="D9" s="156">
        <f t="shared" si="0"/>
        <v>0</v>
      </c>
      <c r="E9" s="156">
        <v>0</v>
      </c>
      <c r="F9" s="156"/>
      <c r="G9" s="156"/>
    </row>
    <row r="10" s="144" customFormat="1" spans="1:7">
      <c r="A10" s="157" t="s">
        <v>20</v>
      </c>
      <c r="B10" s="156">
        <v>0</v>
      </c>
      <c r="C10" s="158" t="s">
        <v>21</v>
      </c>
      <c r="D10" s="156">
        <f t="shared" si="0"/>
        <v>0</v>
      </c>
      <c r="E10" s="156">
        <v>0</v>
      </c>
      <c r="F10" s="156"/>
      <c r="G10" s="156"/>
    </row>
    <row r="11" s="144" customFormat="1" spans="1:7">
      <c r="A11" s="157" t="s">
        <v>22</v>
      </c>
      <c r="B11" s="156">
        <v>0</v>
      </c>
      <c r="C11" s="158" t="s">
        <v>23</v>
      </c>
      <c r="D11" s="156">
        <f t="shared" si="0"/>
        <v>0</v>
      </c>
      <c r="E11" s="156">
        <v>0</v>
      </c>
      <c r="F11" s="156"/>
      <c r="G11" s="156"/>
    </row>
    <row r="12" s="144" customFormat="1" spans="1:7">
      <c r="A12" s="157" t="s">
        <v>24</v>
      </c>
      <c r="B12" s="156">
        <v>0</v>
      </c>
      <c r="C12" s="158" t="s">
        <v>25</v>
      </c>
      <c r="D12" s="156">
        <f t="shared" si="0"/>
        <v>0</v>
      </c>
      <c r="E12" s="156">
        <v>0</v>
      </c>
      <c r="F12" s="156"/>
      <c r="G12" s="156"/>
    </row>
    <row r="13" s="144" customFormat="1" spans="1:7">
      <c r="A13" s="157" t="s">
        <v>26</v>
      </c>
      <c r="B13" s="159">
        <v>0</v>
      </c>
      <c r="C13" s="158" t="s">
        <v>27</v>
      </c>
      <c r="D13" s="156">
        <f t="shared" si="0"/>
        <v>0</v>
      </c>
      <c r="E13" s="156">
        <v>0</v>
      </c>
      <c r="F13" s="156"/>
      <c r="G13" s="156"/>
    </row>
    <row r="14" s="144" customFormat="1" spans="1:7">
      <c r="A14" s="160"/>
      <c r="B14" s="156"/>
      <c r="C14" s="158" t="s">
        <v>28</v>
      </c>
      <c r="D14" s="156">
        <f t="shared" si="0"/>
        <v>423.62</v>
      </c>
      <c r="E14" s="156">
        <v>423.62</v>
      </c>
      <c r="F14" s="156"/>
      <c r="G14" s="156"/>
    </row>
    <row r="15" s="144" customFormat="1" spans="1:7">
      <c r="A15" s="160"/>
      <c r="B15" s="156"/>
      <c r="C15" s="158" t="s">
        <v>29</v>
      </c>
      <c r="D15" s="156">
        <f t="shared" si="0"/>
        <v>9.65</v>
      </c>
      <c r="E15" s="156">
        <v>9.65</v>
      </c>
      <c r="F15" s="156"/>
      <c r="G15" s="156"/>
    </row>
    <row r="16" s="144" customFormat="1" spans="1:7">
      <c r="A16" s="160"/>
      <c r="B16" s="156"/>
      <c r="C16" s="158" t="s">
        <v>30</v>
      </c>
      <c r="D16" s="156">
        <f t="shared" si="0"/>
        <v>0</v>
      </c>
      <c r="E16" s="156">
        <v>0</v>
      </c>
      <c r="F16" s="156"/>
      <c r="G16" s="156"/>
    </row>
    <row r="17" s="144" customFormat="1" spans="1:7">
      <c r="A17" s="160"/>
      <c r="B17" s="156"/>
      <c r="C17" s="158" t="s">
        <v>31</v>
      </c>
      <c r="D17" s="156">
        <f t="shared" si="0"/>
        <v>0</v>
      </c>
      <c r="E17" s="156">
        <v>0</v>
      </c>
      <c r="F17" s="156"/>
      <c r="G17" s="156"/>
    </row>
    <row r="18" s="144" customFormat="1" spans="1:7">
      <c r="A18" s="160"/>
      <c r="B18" s="156"/>
      <c r="C18" s="158" t="s">
        <v>32</v>
      </c>
      <c r="D18" s="156">
        <f t="shared" si="0"/>
        <v>0</v>
      </c>
      <c r="E18" s="156">
        <v>0</v>
      </c>
      <c r="F18" s="156"/>
      <c r="G18" s="156"/>
    </row>
    <row r="19" s="144" customFormat="1" spans="1:7">
      <c r="A19" s="160"/>
      <c r="B19" s="156"/>
      <c r="C19" s="158" t="s">
        <v>33</v>
      </c>
      <c r="D19" s="156">
        <f t="shared" si="0"/>
        <v>0</v>
      </c>
      <c r="E19" s="156">
        <v>0</v>
      </c>
      <c r="F19" s="156"/>
      <c r="G19" s="156"/>
    </row>
    <row r="20" s="144" customFormat="1" spans="1:7">
      <c r="A20" s="160"/>
      <c r="B20" s="156"/>
      <c r="C20" s="158" t="s">
        <v>34</v>
      </c>
      <c r="D20" s="156">
        <f t="shared" si="0"/>
        <v>0</v>
      </c>
      <c r="E20" s="156">
        <v>0</v>
      </c>
      <c r="F20" s="156"/>
      <c r="G20" s="156"/>
    </row>
    <row r="21" s="144" customFormat="1" spans="1:7">
      <c r="A21" s="160"/>
      <c r="B21" s="156"/>
      <c r="C21" s="158" t="s">
        <v>35</v>
      </c>
      <c r="D21" s="156">
        <f t="shared" si="0"/>
        <v>0</v>
      </c>
      <c r="E21" s="156">
        <v>0</v>
      </c>
      <c r="F21" s="156"/>
      <c r="G21" s="156"/>
    </row>
    <row r="22" s="144" customFormat="1" spans="1:7">
      <c r="A22" s="160"/>
      <c r="B22" s="156"/>
      <c r="C22" s="158" t="s">
        <v>36</v>
      </c>
      <c r="D22" s="156">
        <f t="shared" si="0"/>
        <v>0</v>
      </c>
      <c r="E22" s="156">
        <v>0</v>
      </c>
      <c r="F22" s="156"/>
      <c r="G22" s="156"/>
    </row>
    <row r="23" s="144" customFormat="1" spans="1:7">
      <c r="A23" s="160"/>
      <c r="B23" s="156"/>
      <c r="C23" s="158" t="s">
        <v>37</v>
      </c>
      <c r="D23" s="156">
        <f t="shared" si="0"/>
        <v>0</v>
      </c>
      <c r="E23" s="156">
        <v>0</v>
      </c>
      <c r="F23" s="156"/>
      <c r="G23" s="156"/>
    </row>
    <row r="24" s="144" customFormat="1" spans="1:7">
      <c r="A24" s="160"/>
      <c r="B24" s="156"/>
      <c r="C24" s="158" t="s">
        <v>38</v>
      </c>
      <c r="D24" s="156">
        <f t="shared" si="0"/>
        <v>0</v>
      </c>
      <c r="E24" s="156">
        <v>0</v>
      </c>
      <c r="F24" s="156"/>
      <c r="G24" s="156"/>
    </row>
    <row r="25" s="144" customFormat="1" spans="1:7">
      <c r="A25" s="160"/>
      <c r="B25" s="156"/>
      <c r="C25" s="158" t="s">
        <v>39</v>
      </c>
      <c r="D25" s="156">
        <f t="shared" si="0"/>
        <v>10.07</v>
      </c>
      <c r="E25" s="156">
        <v>10.07</v>
      </c>
      <c r="F25" s="156"/>
      <c r="G25" s="156"/>
    </row>
    <row r="26" s="144" customFormat="1" spans="1:7">
      <c r="A26" s="160"/>
      <c r="B26" s="156"/>
      <c r="C26" s="158" t="s">
        <v>40</v>
      </c>
      <c r="D26" s="156">
        <f t="shared" si="0"/>
        <v>0</v>
      </c>
      <c r="E26" s="156">
        <v>0</v>
      </c>
      <c r="F26" s="156"/>
      <c r="G26" s="156"/>
    </row>
    <row r="27" s="144" customFormat="1" spans="1:7">
      <c r="A27" s="160"/>
      <c r="B27" s="156"/>
      <c r="C27" s="158" t="s">
        <v>41</v>
      </c>
      <c r="D27" s="156">
        <f t="shared" si="0"/>
        <v>0</v>
      </c>
      <c r="E27" s="156">
        <v>0</v>
      </c>
      <c r="F27" s="156"/>
      <c r="G27" s="156"/>
    </row>
    <row r="28" s="144" customFormat="1" spans="1:7">
      <c r="A28" s="160"/>
      <c r="B28" s="156"/>
      <c r="C28" s="158" t="s">
        <v>42</v>
      </c>
      <c r="D28" s="156">
        <f t="shared" si="0"/>
        <v>0</v>
      </c>
      <c r="E28" s="159">
        <v>0</v>
      </c>
      <c r="F28" s="159"/>
      <c r="G28" s="156"/>
    </row>
    <row r="29" s="144" customFormat="1" spans="1:7">
      <c r="A29" s="160"/>
      <c r="B29" s="156"/>
      <c r="C29" s="158" t="s">
        <v>43</v>
      </c>
      <c r="D29" s="156">
        <f t="shared" si="0"/>
        <v>0</v>
      </c>
      <c r="E29" s="156">
        <v>0</v>
      </c>
      <c r="F29" s="156"/>
      <c r="G29" s="156"/>
    </row>
    <row r="30" s="144" customFormat="1" spans="1:7">
      <c r="A30" s="160"/>
      <c r="B30" s="156"/>
      <c r="C30" s="158" t="s">
        <v>44</v>
      </c>
      <c r="D30" s="156">
        <f t="shared" si="0"/>
        <v>0</v>
      </c>
      <c r="E30" s="156">
        <v>0</v>
      </c>
      <c r="F30" s="156"/>
      <c r="G30" s="156"/>
    </row>
    <row r="31" s="144" customFormat="1" spans="1:7">
      <c r="A31" s="160"/>
      <c r="B31" s="156"/>
      <c r="C31" s="158" t="s">
        <v>45</v>
      </c>
      <c r="D31" s="156">
        <f t="shared" si="0"/>
        <v>0</v>
      </c>
      <c r="E31" s="156">
        <v>0</v>
      </c>
      <c r="F31" s="156"/>
      <c r="G31" s="156"/>
    </row>
    <row r="32" s="144" customFormat="1" spans="1:7">
      <c r="A32" s="160"/>
      <c r="B32" s="156"/>
      <c r="C32" s="158" t="s">
        <v>46</v>
      </c>
      <c r="D32" s="156">
        <f t="shared" si="0"/>
        <v>0</v>
      </c>
      <c r="E32" s="156">
        <v>0</v>
      </c>
      <c r="F32" s="156"/>
      <c r="G32" s="156"/>
    </row>
    <row r="33" s="144" customFormat="1" spans="1:7">
      <c r="A33" s="160"/>
      <c r="B33" s="156"/>
      <c r="C33" s="158" t="s">
        <v>47</v>
      </c>
      <c r="D33" s="156">
        <f t="shared" si="0"/>
        <v>0</v>
      </c>
      <c r="E33" s="156">
        <v>0</v>
      </c>
      <c r="F33" s="156"/>
      <c r="G33" s="156"/>
    </row>
    <row r="34" s="144" customFormat="1" spans="1:7">
      <c r="A34" s="161" t="s">
        <v>48</v>
      </c>
      <c r="B34" s="156">
        <v>443.34</v>
      </c>
      <c r="C34" s="161" t="s">
        <v>49</v>
      </c>
      <c r="D34" s="156">
        <f>E34+F34+G34</f>
        <v>443.34</v>
      </c>
      <c r="E34" s="156">
        <f>E6</f>
        <v>443.34</v>
      </c>
      <c r="F34" s="156"/>
      <c r="G34" s="156"/>
    </row>
    <row r="35" s="144" customFormat="1"/>
    <row r="36" s="144" customFormat="1"/>
    <row r="37" s="144" customFormat="1"/>
    <row r="38" s="144" customFormat="1"/>
    <row r="39" s="144" customFormat="1"/>
    <row r="40" s="144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432638888888889" right="0.156944444444444" top="0.314583333333333" bottom="0.511805555555556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2"/>
  <sheetViews>
    <sheetView showGridLines="0" showZeros="0" workbookViewId="0">
      <selection activeCell="E8" sqref="E8"/>
    </sheetView>
  </sheetViews>
  <sheetFormatPr defaultColWidth="3.5" defaultRowHeight="14.25"/>
  <cols>
    <col min="1" max="1" width="5.625" style="127" customWidth="1"/>
    <col min="2" max="2" width="5.75" style="134" customWidth="1"/>
    <col min="3" max="3" width="5.5" style="134" customWidth="1"/>
    <col min="4" max="4" width="36.0083333333333" style="127" customWidth="1"/>
    <col min="5" max="5" width="23" style="127" customWidth="1"/>
    <col min="6" max="6" width="22.375" style="127" customWidth="1"/>
    <col min="7" max="7" width="19.25" style="127" customWidth="1"/>
    <col min="8" max="8" width="9" style="127" customWidth="1"/>
    <col min="9" max="9" width="10.25" style="127" customWidth="1"/>
    <col min="10" max="254" width="9" style="127" customWidth="1"/>
    <col min="255" max="16384" width="3.5" style="127"/>
  </cols>
  <sheetData>
    <row r="1" s="127" customFormat="1" spans="1:7">
      <c r="A1" s="135"/>
      <c r="B1" s="135"/>
      <c r="C1" s="134"/>
      <c r="G1" s="136" t="s">
        <v>50</v>
      </c>
    </row>
    <row r="2" s="127" customFormat="1" ht="25.5" customHeight="1" spans="1:7">
      <c r="A2" s="129" t="s">
        <v>51</v>
      </c>
      <c r="B2" s="137"/>
      <c r="C2" s="137"/>
      <c r="D2" s="137"/>
      <c r="E2" s="137"/>
      <c r="F2" s="137"/>
      <c r="G2" s="137"/>
    </row>
    <row r="3" s="127" customFormat="1" ht="16.5" customHeight="1" spans="1:7">
      <c r="A3" s="130"/>
      <c r="B3" s="138"/>
      <c r="C3" s="138"/>
      <c r="D3" s="130"/>
      <c r="E3" s="130"/>
      <c r="F3" s="130"/>
      <c r="G3" s="131" t="s">
        <v>3</v>
      </c>
    </row>
    <row r="4" s="127" customFormat="1" ht="16.5" customHeight="1" spans="1:7">
      <c r="A4" s="132" t="s">
        <v>52</v>
      </c>
      <c r="B4" s="132"/>
      <c r="C4" s="132"/>
      <c r="D4" s="132" t="s">
        <v>53</v>
      </c>
      <c r="E4" s="132" t="s">
        <v>8</v>
      </c>
      <c r="F4" s="132" t="s">
        <v>54</v>
      </c>
      <c r="G4" s="132" t="s">
        <v>55</v>
      </c>
    </row>
    <row r="5" s="127" customFormat="1" ht="21.75" customHeight="1" spans="1:15">
      <c r="A5" s="132" t="s">
        <v>56</v>
      </c>
      <c r="B5" s="139" t="s">
        <v>57</v>
      </c>
      <c r="C5" s="139" t="s">
        <v>58</v>
      </c>
      <c r="D5" s="132"/>
      <c r="E5" s="132"/>
      <c r="F5" s="132"/>
      <c r="G5" s="132"/>
      <c r="H5" s="140"/>
      <c r="I5" s="140"/>
      <c r="J5" s="140"/>
      <c r="K5" s="140"/>
      <c r="L5" s="140"/>
      <c r="M5" s="140"/>
      <c r="N5" s="140"/>
      <c r="O5" s="140"/>
    </row>
    <row r="6" s="127" customFormat="1" spans="1:15">
      <c r="A6" s="132" t="s">
        <v>59</v>
      </c>
      <c r="B6" s="139" t="s">
        <v>59</v>
      </c>
      <c r="C6" s="139" t="s">
        <v>59</v>
      </c>
      <c r="D6" s="132" t="s">
        <v>59</v>
      </c>
      <c r="E6" s="132">
        <v>1</v>
      </c>
      <c r="F6" s="132">
        <v>2</v>
      </c>
      <c r="G6" s="132">
        <v>3</v>
      </c>
      <c r="H6" s="140"/>
      <c r="I6" s="140"/>
      <c r="J6" s="140"/>
      <c r="K6" s="140"/>
      <c r="L6" s="140"/>
      <c r="M6" s="140"/>
      <c r="N6" s="140"/>
      <c r="O6" s="140"/>
    </row>
    <row r="7" s="127" customFormat="1" ht="18" customHeight="1" spans="1:15">
      <c r="A7" s="12"/>
      <c r="B7" s="12"/>
      <c r="C7" s="12"/>
      <c r="D7" s="141" t="s">
        <v>8</v>
      </c>
      <c r="E7" s="14">
        <f>E8+E15+E20</f>
        <v>443.34</v>
      </c>
      <c r="F7" s="14">
        <f>F8+F15+F20</f>
        <v>116.54</v>
      </c>
      <c r="G7" s="14">
        <f>G8+G12+G15+G20</f>
        <v>326.8</v>
      </c>
      <c r="H7" s="140"/>
      <c r="I7" s="140"/>
      <c r="J7" s="140"/>
      <c r="K7" s="140"/>
      <c r="L7" s="140"/>
      <c r="M7" s="140"/>
      <c r="N7" s="140"/>
      <c r="O7" s="140"/>
    </row>
    <row r="8" s="3" customFormat="1" spans="1:15">
      <c r="A8" s="12" t="s">
        <v>60</v>
      </c>
      <c r="B8" s="12"/>
      <c r="C8" s="12"/>
      <c r="D8" s="141" t="s">
        <v>61</v>
      </c>
      <c r="E8" s="14">
        <f>E9+E12</f>
        <v>423.62</v>
      </c>
      <c r="F8" s="14">
        <f>F9+F12</f>
        <v>96.82</v>
      </c>
      <c r="G8" s="142"/>
      <c r="H8"/>
      <c r="I8"/>
      <c r="J8"/>
      <c r="K8"/>
      <c r="L8"/>
      <c r="M8"/>
      <c r="N8"/>
      <c r="O8"/>
    </row>
    <row r="9" s="3" customFormat="1" spans="1:15">
      <c r="A9" s="12"/>
      <c r="B9" s="12" t="s">
        <v>62</v>
      </c>
      <c r="C9" s="12"/>
      <c r="D9" s="141" t="s">
        <v>63</v>
      </c>
      <c r="E9" s="14">
        <v>20.15</v>
      </c>
      <c r="F9" s="14">
        <v>20.15</v>
      </c>
      <c r="G9" s="142"/>
      <c r="H9"/>
      <c r="I9"/>
      <c r="J9"/>
      <c r="K9"/>
      <c r="L9"/>
      <c r="M9"/>
      <c r="N9"/>
      <c r="O9"/>
    </row>
    <row r="10" s="127" customFormat="1" spans="1:15">
      <c r="A10" s="12" t="s">
        <v>64</v>
      </c>
      <c r="B10" s="12" t="s">
        <v>64</v>
      </c>
      <c r="C10" s="12" t="s">
        <v>62</v>
      </c>
      <c r="D10" s="141" t="s">
        <v>65</v>
      </c>
      <c r="E10" s="14">
        <v>13.43</v>
      </c>
      <c r="F10" s="14">
        <v>13.43</v>
      </c>
      <c r="G10" s="15"/>
      <c r="H10" s="140"/>
      <c r="I10" s="143"/>
      <c r="J10" s="140"/>
      <c r="K10" s="140"/>
      <c r="L10" s="140"/>
      <c r="M10" s="140"/>
      <c r="N10" s="140"/>
      <c r="O10" s="140"/>
    </row>
    <row r="11" s="127" customFormat="1" spans="1:15">
      <c r="A11" s="12" t="s">
        <v>64</v>
      </c>
      <c r="B11" s="12" t="s">
        <v>64</v>
      </c>
      <c r="C11" s="12" t="s">
        <v>66</v>
      </c>
      <c r="D11" s="141" t="s">
        <v>67</v>
      </c>
      <c r="E11" s="14">
        <v>6.72</v>
      </c>
      <c r="F11" s="14">
        <v>6.72</v>
      </c>
      <c r="G11" s="15"/>
      <c r="H11" s="140"/>
      <c r="I11" s="143"/>
      <c r="J11" s="140"/>
      <c r="K11" s="140"/>
      <c r="L11" s="140"/>
      <c r="M11" s="140"/>
      <c r="N11" s="140"/>
      <c r="O11" s="140"/>
    </row>
    <row r="12" s="3" customFormat="1" spans="1:15">
      <c r="A12" s="12"/>
      <c r="B12" s="12" t="s">
        <v>68</v>
      </c>
      <c r="C12" s="12"/>
      <c r="D12" s="141" t="s">
        <v>69</v>
      </c>
      <c r="E12" s="14">
        <f>SUM(E13:E14)</f>
        <v>403.47</v>
      </c>
      <c r="F12" s="14">
        <f>SUM(F13:F14)</f>
        <v>76.67</v>
      </c>
      <c r="G12" s="14">
        <f>SUM(G13:G14)</f>
        <v>326.8</v>
      </c>
      <c r="H12"/>
      <c r="I12"/>
      <c r="J12"/>
      <c r="K12"/>
      <c r="L12"/>
      <c r="M12"/>
      <c r="N12"/>
      <c r="O12"/>
    </row>
    <row r="13" s="127" customFormat="1" spans="1:15">
      <c r="A13" s="12" t="s">
        <v>64</v>
      </c>
      <c r="B13" s="12" t="s">
        <v>64</v>
      </c>
      <c r="C13" s="12" t="s">
        <v>70</v>
      </c>
      <c r="D13" s="141" t="s">
        <v>71</v>
      </c>
      <c r="E13" s="14">
        <f>SUBTOTAL(9,F13:G13)</f>
        <v>332.8</v>
      </c>
      <c r="F13" s="14">
        <v>6</v>
      </c>
      <c r="G13" s="14">
        <v>326.8</v>
      </c>
      <c r="H13" s="140"/>
      <c r="I13" s="143"/>
      <c r="J13" s="143"/>
      <c r="K13" s="140"/>
      <c r="L13" s="140"/>
      <c r="M13" s="140"/>
      <c r="N13" s="140"/>
      <c r="O13" s="140"/>
    </row>
    <row r="14" s="127" customFormat="1" spans="1:15">
      <c r="A14" s="12" t="s">
        <v>64</v>
      </c>
      <c r="B14" s="12" t="s">
        <v>64</v>
      </c>
      <c r="C14" s="12" t="s">
        <v>72</v>
      </c>
      <c r="D14" s="141" t="s">
        <v>73</v>
      </c>
      <c r="E14" s="14">
        <v>70.67</v>
      </c>
      <c r="F14" s="14">
        <v>70.67</v>
      </c>
      <c r="G14" s="15"/>
      <c r="H14" s="140"/>
      <c r="I14" s="143"/>
      <c r="J14" s="140"/>
      <c r="K14" s="140"/>
      <c r="L14" s="140"/>
      <c r="M14" s="140"/>
      <c r="N14" s="140"/>
      <c r="O14" s="140"/>
    </row>
    <row r="15" s="3" customFormat="1" spans="1:7">
      <c r="A15" s="12" t="s">
        <v>74</v>
      </c>
      <c r="B15" s="12"/>
      <c r="C15" s="12"/>
      <c r="D15" s="141" t="s">
        <v>75</v>
      </c>
      <c r="E15" s="14">
        <v>9.65</v>
      </c>
      <c r="F15" s="14">
        <v>9.65</v>
      </c>
      <c r="G15" s="142"/>
    </row>
    <row r="16" s="3" customFormat="1" spans="1:7">
      <c r="A16" s="12"/>
      <c r="B16" s="12" t="s">
        <v>68</v>
      </c>
      <c r="C16" s="12"/>
      <c r="D16" s="141" t="s">
        <v>76</v>
      </c>
      <c r="E16" s="14">
        <v>9.65</v>
      </c>
      <c r="F16" s="14">
        <v>9.65</v>
      </c>
      <c r="G16" s="142"/>
    </row>
    <row r="17" s="127" customFormat="1" spans="1:9">
      <c r="A17" s="12" t="s">
        <v>64</v>
      </c>
      <c r="B17" s="12" t="s">
        <v>64</v>
      </c>
      <c r="C17" s="12" t="s">
        <v>77</v>
      </c>
      <c r="D17" s="141" t="s">
        <v>78</v>
      </c>
      <c r="E17" s="14">
        <v>6.21</v>
      </c>
      <c r="F17" s="14">
        <v>6.21</v>
      </c>
      <c r="G17" s="15"/>
      <c r="H17" s="140"/>
      <c r="I17" s="143"/>
    </row>
    <row r="18" s="127" customFormat="1" spans="1:9">
      <c r="A18" s="12" t="s">
        <v>64</v>
      </c>
      <c r="B18" s="12" t="s">
        <v>64</v>
      </c>
      <c r="C18" s="12" t="s">
        <v>79</v>
      </c>
      <c r="D18" s="141" t="s">
        <v>80</v>
      </c>
      <c r="E18" s="14">
        <v>3.36</v>
      </c>
      <c r="F18" s="14">
        <v>3.36</v>
      </c>
      <c r="G18" s="15"/>
      <c r="H18" s="140"/>
      <c r="I18" s="143"/>
    </row>
    <row r="19" s="127" customFormat="1" spans="1:9">
      <c r="A19" s="12" t="s">
        <v>64</v>
      </c>
      <c r="B19" s="12" t="s">
        <v>64</v>
      </c>
      <c r="C19" s="12" t="s">
        <v>72</v>
      </c>
      <c r="D19" s="141" t="s">
        <v>81</v>
      </c>
      <c r="E19" s="14">
        <v>0.08</v>
      </c>
      <c r="F19" s="14">
        <v>0.08</v>
      </c>
      <c r="G19" s="15"/>
      <c r="H19" s="140"/>
      <c r="I19" s="143"/>
    </row>
    <row r="20" s="3" customFormat="1" spans="1:7">
      <c r="A20" s="12" t="s">
        <v>82</v>
      </c>
      <c r="B20" s="12"/>
      <c r="C20" s="12"/>
      <c r="D20" s="141" t="s">
        <v>83</v>
      </c>
      <c r="E20" s="14">
        <v>10.07</v>
      </c>
      <c r="F20" s="14">
        <v>10.07</v>
      </c>
      <c r="G20" s="142"/>
    </row>
    <row r="21" s="3" customFormat="1" spans="1:7">
      <c r="A21" s="12"/>
      <c r="B21" s="12" t="s">
        <v>77</v>
      </c>
      <c r="C21" s="12"/>
      <c r="D21" s="141" t="s">
        <v>84</v>
      </c>
      <c r="E21" s="14">
        <v>10.07</v>
      </c>
      <c r="F21" s="14">
        <v>10.07</v>
      </c>
      <c r="G21" s="142"/>
    </row>
    <row r="22" s="127" customFormat="1" spans="1:9">
      <c r="A22" s="12" t="s">
        <v>64</v>
      </c>
      <c r="B22" s="12" t="s">
        <v>64</v>
      </c>
      <c r="C22" s="12" t="s">
        <v>85</v>
      </c>
      <c r="D22" s="141" t="s">
        <v>86</v>
      </c>
      <c r="E22" s="14">
        <v>10.07</v>
      </c>
      <c r="F22" s="14">
        <v>10.07</v>
      </c>
      <c r="G22" s="15"/>
      <c r="H22" s="140"/>
      <c r="I22" s="143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23"/>
  <sheetViews>
    <sheetView showGridLines="0" showZeros="0" workbookViewId="0">
      <selection activeCell="D17" sqref="D17"/>
    </sheetView>
  </sheetViews>
  <sheetFormatPr defaultColWidth="9" defaultRowHeight="14.25" outlineLevelCol="4"/>
  <cols>
    <col min="1" max="1" width="11" style="127" customWidth="1"/>
    <col min="2" max="2" width="32.9" style="127" customWidth="1"/>
    <col min="3" max="3" width="22.125" style="127" customWidth="1"/>
    <col min="4" max="4" width="19.125" style="127" customWidth="1"/>
    <col min="5" max="5" width="18" style="127" customWidth="1"/>
    <col min="6" max="16384" width="9" style="127"/>
  </cols>
  <sheetData>
    <row r="1" ht="13.5" spans="1:1">
      <c r="A1" s="128" t="s">
        <v>87</v>
      </c>
    </row>
    <row r="2" ht="18" customHeight="1" spans="1:5">
      <c r="A2" s="129" t="s">
        <v>88</v>
      </c>
      <c r="B2" s="129"/>
      <c r="C2" s="129"/>
      <c r="D2" s="129"/>
      <c r="E2" s="129"/>
    </row>
    <row r="3" ht="18" customHeight="1" spans="1:5">
      <c r="A3" s="130"/>
      <c r="B3" s="130"/>
      <c r="C3" s="130"/>
      <c r="D3" s="130"/>
      <c r="E3" s="131" t="s">
        <v>3</v>
      </c>
    </row>
    <row r="4" ht="25.5" customHeight="1" spans="1:5">
      <c r="A4" s="132" t="s">
        <v>89</v>
      </c>
      <c r="B4" s="132"/>
      <c r="C4" s="132" t="s">
        <v>90</v>
      </c>
      <c r="D4" s="132"/>
      <c r="E4" s="132"/>
    </row>
    <row r="5" ht="24.75" customHeight="1" spans="1:5">
      <c r="A5" s="132" t="s">
        <v>52</v>
      </c>
      <c r="B5" s="132" t="s">
        <v>53</v>
      </c>
      <c r="C5" s="132" t="s">
        <v>8</v>
      </c>
      <c r="D5" s="132" t="s">
        <v>91</v>
      </c>
      <c r="E5" s="132" t="s">
        <v>92</v>
      </c>
    </row>
    <row r="6" ht="18" customHeight="1" spans="1:5">
      <c r="A6" s="133"/>
      <c r="B6" s="133" t="s">
        <v>8</v>
      </c>
      <c r="C6" s="14">
        <f>C7+C17</f>
        <v>116.54</v>
      </c>
      <c r="D6" s="14">
        <f>D7+D17</f>
        <v>102.94</v>
      </c>
      <c r="E6" s="14">
        <f>E7+E17</f>
        <v>13.6</v>
      </c>
    </row>
    <row r="7" ht="13.5" spans="1:5">
      <c r="A7" s="133">
        <v>301</v>
      </c>
      <c r="B7" s="133" t="s">
        <v>93</v>
      </c>
      <c r="C7" s="14">
        <f>SUM(D7:E7)</f>
        <v>102.94</v>
      </c>
      <c r="D7" s="14">
        <f>SUM(D8:D16)</f>
        <v>102.94</v>
      </c>
      <c r="E7" s="14">
        <v>0</v>
      </c>
    </row>
    <row r="8" ht="13.5" spans="1:5">
      <c r="A8" s="133">
        <v>30101</v>
      </c>
      <c r="B8" s="133" t="s">
        <v>94</v>
      </c>
      <c r="C8" s="14">
        <f t="shared" ref="C8:C23" si="0">SUM(D8:E8)</f>
        <v>33.24</v>
      </c>
      <c r="D8" s="14">
        <v>33.24</v>
      </c>
      <c r="E8" s="14">
        <v>0</v>
      </c>
    </row>
    <row r="9" ht="13.5" spans="1:5">
      <c r="A9" s="133">
        <v>30102</v>
      </c>
      <c r="B9" s="133" t="s">
        <v>95</v>
      </c>
      <c r="C9" s="14">
        <f t="shared" si="0"/>
        <v>5.2</v>
      </c>
      <c r="D9" s="14">
        <v>5.2</v>
      </c>
      <c r="E9" s="14">
        <v>0</v>
      </c>
    </row>
    <row r="10" ht="13.5" spans="1:5">
      <c r="A10" s="133">
        <v>30107</v>
      </c>
      <c r="B10" s="133" t="s">
        <v>96</v>
      </c>
      <c r="C10" s="14">
        <f t="shared" si="0"/>
        <v>24.21</v>
      </c>
      <c r="D10" s="14">
        <v>24.21</v>
      </c>
      <c r="E10" s="14">
        <v>0</v>
      </c>
    </row>
    <row r="11" ht="13.5" spans="1:5">
      <c r="A11" s="133">
        <v>30108</v>
      </c>
      <c r="B11" s="133" t="s">
        <v>97</v>
      </c>
      <c r="C11" s="14">
        <f t="shared" si="0"/>
        <v>13.43</v>
      </c>
      <c r="D11" s="14">
        <v>13.43</v>
      </c>
      <c r="E11" s="14">
        <v>0</v>
      </c>
    </row>
    <row r="12" ht="13.5" spans="1:5">
      <c r="A12" s="133">
        <v>30109</v>
      </c>
      <c r="B12" s="133" t="s">
        <v>98</v>
      </c>
      <c r="C12" s="14">
        <f t="shared" si="0"/>
        <v>6.72</v>
      </c>
      <c r="D12" s="14">
        <v>6.72</v>
      </c>
      <c r="E12" s="14">
        <v>0</v>
      </c>
    </row>
    <row r="13" ht="13.5" spans="1:5">
      <c r="A13" s="133">
        <v>30110</v>
      </c>
      <c r="B13" s="133" t="s">
        <v>99</v>
      </c>
      <c r="C13" s="14">
        <f t="shared" si="0"/>
        <v>6.21</v>
      </c>
      <c r="D13" s="14">
        <v>6.21</v>
      </c>
      <c r="E13" s="14">
        <v>0</v>
      </c>
    </row>
    <row r="14" ht="13.5" spans="1:5">
      <c r="A14" s="133">
        <v>30111</v>
      </c>
      <c r="B14" s="133" t="s">
        <v>100</v>
      </c>
      <c r="C14" s="14">
        <f t="shared" si="0"/>
        <v>3.36</v>
      </c>
      <c r="D14" s="14">
        <v>3.36</v>
      </c>
      <c r="E14" s="14">
        <v>0</v>
      </c>
    </row>
    <row r="15" ht="13.5" spans="1:5">
      <c r="A15" s="133">
        <v>30112</v>
      </c>
      <c r="B15" s="133" t="s">
        <v>101</v>
      </c>
      <c r="C15" s="14">
        <f t="shared" si="0"/>
        <v>0.5</v>
      </c>
      <c r="D15" s="14">
        <v>0.5</v>
      </c>
      <c r="E15" s="14">
        <v>0</v>
      </c>
    </row>
    <row r="16" ht="13.5" spans="1:5">
      <c r="A16" s="133">
        <v>30113</v>
      </c>
      <c r="B16" s="133" t="s">
        <v>102</v>
      </c>
      <c r="C16" s="14">
        <f t="shared" si="0"/>
        <v>10.07</v>
      </c>
      <c r="D16" s="14">
        <v>10.07</v>
      </c>
      <c r="E16" s="14">
        <v>0</v>
      </c>
    </row>
    <row r="17" ht="13.5" spans="1:5">
      <c r="A17" s="133">
        <v>302</v>
      </c>
      <c r="B17" s="133" t="s">
        <v>103</v>
      </c>
      <c r="C17" s="14">
        <f t="shared" si="0"/>
        <v>13.6</v>
      </c>
      <c r="D17" s="14">
        <v>0</v>
      </c>
      <c r="E17" s="14">
        <f>SUM(E18:E23)</f>
        <v>13.6</v>
      </c>
    </row>
    <row r="18" ht="13.5" spans="1:5">
      <c r="A18" s="133">
        <v>30201</v>
      </c>
      <c r="B18" s="133" t="s">
        <v>104</v>
      </c>
      <c r="C18" s="14">
        <f t="shared" si="0"/>
        <v>2.8</v>
      </c>
      <c r="D18" s="14">
        <v>0</v>
      </c>
      <c r="E18" s="14">
        <v>2.8</v>
      </c>
    </row>
    <row r="19" ht="13.5" spans="1:5">
      <c r="A19" s="133">
        <v>30207</v>
      </c>
      <c r="B19" s="133" t="s">
        <v>105</v>
      </c>
      <c r="C19" s="14">
        <f t="shared" si="0"/>
        <v>0.7</v>
      </c>
      <c r="D19" s="14">
        <v>0</v>
      </c>
      <c r="E19" s="14">
        <v>0.7</v>
      </c>
    </row>
    <row r="20" ht="13.5" spans="1:5">
      <c r="A20" s="133">
        <v>30239</v>
      </c>
      <c r="B20" s="133" t="s">
        <v>106</v>
      </c>
      <c r="C20" s="14">
        <f t="shared" si="0"/>
        <v>2.5</v>
      </c>
      <c r="D20" s="14">
        <v>0</v>
      </c>
      <c r="E20" s="14">
        <v>2.5</v>
      </c>
    </row>
    <row r="21" s="126" customFormat="1" spans="1:5">
      <c r="A21" s="133">
        <v>30209</v>
      </c>
      <c r="B21" s="133" t="s">
        <v>107</v>
      </c>
      <c r="C21" s="14">
        <f t="shared" si="0"/>
        <v>1.92</v>
      </c>
      <c r="D21" s="14">
        <v>0</v>
      </c>
      <c r="E21" s="14">
        <v>1.92</v>
      </c>
    </row>
    <row r="22" s="126" customFormat="1" spans="1:5">
      <c r="A22" s="133">
        <v>30228</v>
      </c>
      <c r="B22" s="133" t="s">
        <v>108</v>
      </c>
      <c r="C22" s="14">
        <f t="shared" si="0"/>
        <v>1.68</v>
      </c>
      <c r="D22" s="14">
        <v>0</v>
      </c>
      <c r="E22" s="14">
        <v>1.68</v>
      </c>
    </row>
    <row r="23" s="126" customFormat="1" spans="1:5">
      <c r="A23" s="133">
        <v>30299</v>
      </c>
      <c r="B23" s="133" t="s">
        <v>109</v>
      </c>
      <c r="C23" s="14">
        <f t="shared" si="0"/>
        <v>4</v>
      </c>
      <c r="D23" s="14">
        <v>0</v>
      </c>
      <c r="E23" s="14">
        <v>4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H11"/>
  <sheetViews>
    <sheetView showGridLines="0" showZeros="0" workbookViewId="0">
      <selection activeCell="I7" sqref="I7"/>
    </sheetView>
  </sheetViews>
  <sheetFormatPr defaultColWidth="9" defaultRowHeight="14.25" outlineLevelCol="7"/>
  <cols>
    <col min="1" max="1" width="30.6416666666667" style="3" customWidth="1"/>
    <col min="2" max="2" width="18.125" style="3" customWidth="1"/>
    <col min="3" max="3" width="19.25" style="3" customWidth="1"/>
    <col min="4" max="6" width="15.75" style="3" customWidth="1"/>
    <col min="7" max="7" width="14.875" style="3" customWidth="1"/>
    <col min="8" max="8" width="13.925" style="3" customWidth="1"/>
    <col min="9" max="16384" width="9" style="3"/>
  </cols>
  <sheetData>
    <row r="1" ht="13.5" spans="1:8">
      <c r="A1" s="4"/>
      <c r="H1" s="16" t="s">
        <v>110</v>
      </c>
    </row>
    <row r="2" ht="26.25" customHeight="1" spans="1:7">
      <c r="A2" s="117" t="s">
        <v>111</v>
      </c>
      <c r="B2" s="117"/>
      <c r="C2" s="117"/>
      <c r="D2" s="117"/>
      <c r="E2" s="117"/>
      <c r="F2" s="117"/>
      <c r="G2" s="117"/>
    </row>
    <row r="3" ht="24" customHeight="1" spans="1:8">
      <c r="A3" s="118"/>
      <c r="B3" s="118" t="s">
        <v>112</v>
      </c>
      <c r="C3" s="16"/>
      <c r="H3" s="16" t="s">
        <v>113</v>
      </c>
    </row>
    <row r="4" ht="24" customHeight="1" spans="1:8">
      <c r="A4" s="119"/>
      <c r="B4" s="120" t="s">
        <v>114</v>
      </c>
      <c r="C4" s="121"/>
      <c r="D4" s="119" t="s">
        <v>115</v>
      </c>
      <c r="E4" s="119"/>
      <c r="F4" s="120" t="s">
        <v>116</v>
      </c>
      <c r="G4" s="122"/>
      <c r="H4" s="121"/>
    </row>
    <row r="5" s="116" customFormat="1" ht="34.5" customHeight="1" spans="1:8">
      <c r="A5" s="7" t="s">
        <v>6</v>
      </c>
      <c r="B5" s="7" t="s">
        <v>117</v>
      </c>
      <c r="C5" s="7" t="s">
        <v>118</v>
      </c>
      <c r="D5" s="7" t="s">
        <v>119</v>
      </c>
      <c r="E5" s="7" t="s">
        <v>118</v>
      </c>
      <c r="F5" s="7" t="s">
        <v>120</v>
      </c>
      <c r="G5" s="7" t="s">
        <v>121</v>
      </c>
      <c r="H5" s="7" t="s">
        <v>122</v>
      </c>
    </row>
    <row r="6" ht="24.95" customHeight="1" spans="1:8">
      <c r="A6" s="119" t="s">
        <v>8</v>
      </c>
      <c r="B6" s="14">
        <v>1.995</v>
      </c>
      <c r="C6" s="14">
        <v>2</v>
      </c>
      <c r="D6" s="14">
        <v>2.1</v>
      </c>
      <c r="E6" s="14">
        <v>2.1</v>
      </c>
      <c r="F6" s="14">
        <v>-0.1</v>
      </c>
      <c r="G6" s="123">
        <v>-0.0476190476190476</v>
      </c>
      <c r="H6" s="7" t="s">
        <v>123</v>
      </c>
    </row>
    <row r="7" ht="24.95" customHeight="1" spans="1:8">
      <c r="A7" s="124" t="s">
        <v>124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23">
        <v>0</v>
      </c>
      <c r="H7" s="7"/>
    </row>
    <row r="8" ht="24.95" customHeight="1" spans="1:8">
      <c r="A8" s="124" t="s">
        <v>125</v>
      </c>
      <c r="B8" s="14">
        <v>0.57</v>
      </c>
      <c r="C8" s="14">
        <v>0.57</v>
      </c>
      <c r="D8" s="14">
        <v>0.6</v>
      </c>
      <c r="E8" s="14">
        <v>0.6</v>
      </c>
      <c r="F8" s="14">
        <v>-0.03</v>
      </c>
      <c r="G8" s="123">
        <v>-0.05</v>
      </c>
      <c r="H8" s="7" t="s">
        <v>123</v>
      </c>
    </row>
    <row r="9" ht="24.95" customHeight="1" spans="1:8">
      <c r="A9" s="124" t="s">
        <v>126</v>
      </c>
      <c r="B9" s="14">
        <v>1.425</v>
      </c>
      <c r="C9" s="14">
        <v>1.43</v>
      </c>
      <c r="D9" s="14">
        <v>1.5</v>
      </c>
      <c r="E9" s="14">
        <v>1.5</v>
      </c>
      <c r="F9" s="14">
        <v>-0.07</v>
      </c>
      <c r="G9" s="123">
        <v>-0.0466666666666667</v>
      </c>
      <c r="H9" s="7" t="s">
        <v>123</v>
      </c>
    </row>
    <row r="10" ht="24.95" customHeight="1" spans="1:8">
      <c r="A10" s="124" t="s">
        <v>127</v>
      </c>
      <c r="B10" s="14">
        <v>1.425</v>
      </c>
      <c r="C10" s="14">
        <v>1.43</v>
      </c>
      <c r="D10" s="14">
        <v>1.5</v>
      </c>
      <c r="E10" s="14">
        <v>1.5</v>
      </c>
      <c r="F10" s="14">
        <v>-0.07</v>
      </c>
      <c r="G10" s="123">
        <v>-0.0466666666666667</v>
      </c>
      <c r="H10" s="7" t="s">
        <v>123</v>
      </c>
    </row>
    <row r="11" ht="24.95" customHeight="1" spans="1:8">
      <c r="A11" s="124" t="s">
        <v>128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23">
        <v>0</v>
      </c>
      <c r="H11" s="125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1.02361111111111" top="0.984251968503937" bottom="0.984251968503937" header="0.511811023622047" footer="0.511811023622047"/>
  <pageSetup paperSize="9" scale="8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R18"/>
  <sheetViews>
    <sheetView showGridLines="0" showZeros="0" workbookViewId="0">
      <selection activeCell="F26" sqref="F26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5.25" style="3" customWidth="1"/>
    <col min="6" max="18" width="11.125" style="3" customWidth="1"/>
    <col min="19" max="16384" width="9" style="3"/>
  </cols>
  <sheetData>
    <row r="1" ht="13.5" spans="1:18">
      <c r="A1" s="4"/>
      <c r="R1" s="115" t="s">
        <v>129</v>
      </c>
    </row>
    <row r="2" ht="20.25" spans="1:18">
      <c r="A2" s="5" t="s">
        <v>130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7" t="s">
        <v>3</v>
      </c>
    </row>
    <row r="4" s="1" customFormat="1" customHeight="1" spans="1:18">
      <c r="A4" s="7" t="s">
        <v>52</v>
      </c>
      <c r="B4" s="7"/>
      <c r="C4" s="7"/>
      <c r="D4" s="8" t="s">
        <v>131</v>
      </c>
      <c r="E4" s="8" t="s">
        <v>132</v>
      </c>
      <c r="F4" s="7" t="s">
        <v>133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93</v>
      </c>
      <c r="I5" s="7" t="s">
        <v>103</v>
      </c>
      <c r="J5" s="7" t="s">
        <v>134</v>
      </c>
      <c r="K5" s="7" t="s">
        <v>8</v>
      </c>
      <c r="L5" s="7" t="s">
        <v>135</v>
      </c>
      <c r="M5" s="7" t="s">
        <v>136</v>
      </c>
      <c r="N5" s="7" t="s">
        <v>137</v>
      </c>
      <c r="O5" s="7" t="s">
        <v>138</v>
      </c>
      <c r="P5" s="7" t="s">
        <v>139</v>
      </c>
      <c r="Q5" s="7" t="s">
        <v>140</v>
      </c>
      <c r="R5" s="7" t="s">
        <v>141</v>
      </c>
    </row>
    <row r="6" s="1" customForma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ht="13.5" spans="1:18">
      <c r="A7" s="12"/>
      <c r="B7" s="12"/>
      <c r="C7" s="12"/>
      <c r="D7" s="12"/>
      <c r="E7" s="1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8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1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5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23"/>
  <sheetViews>
    <sheetView showGridLines="0" showZeros="0" workbookViewId="0">
      <selection activeCell="D7" sqref="D7"/>
    </sheetView>
  </sheetViews>
  <sheetFormatPr defaultColWidth="6.875" defaultRowHeight="13.5" outlineLevelCol="6"/>
  <cols>
    <col min="1" max="1" width="29.5" style="22" customWidth="1"/>
    <col min="2" max="2" width="17.125" style="22" customWidth="1"/>
    <col min="3" max="3" width="12.625" style="22" customWidth="1"/>
    <col min="4" max="4" width="36.875" style="22" customWidth="1"/>
    <col min="5" max="5" width="15.625" style="22" customWidth="1"/>
    <col min="6" max="6" width="13.125" style="22" customWidth="1"/>
    <col min="7" max="7" width="6.875" style="22" customWidth="1"/>
    <col min="8" max="16384" width="6.875" style="22"/>
  </cols>
  <sheetData>
    <row r="1" s="73" customFormat="1" customHeight="1" spans="1:6">
      <c r="A1" s="25" t="s">
        <v>142</v>
      </c>
      <c r="B1" s="22"/>
      <c r="C1" s="22"/>
      <c r="D1" s="22"/>
      <c r="E1" s="22"/>
      <c r="F1" s="76" t="s">
        <v>143</v>
      </c>
    </row>
    <row r="2" s="30" customFormat="1" ht="30.75" customHeight="1" spans="1:7">
      <c r="A2" s="77" t="s">
        <v>144</v>
      </c>
      <c r="B2" s="77"/>
      <c r="C2" s="77"/>
      <c r="D2" s="77"/>
      <c r="E2" s="77"/>
      <c r="F2" s="77"/>
      <c r="G2" s="78"/>
    </row>
    <row r="3" s="30" customFormat="1" ht="12" customHeight="1" spans="1:7">
      <c r="A3" s="79"/>
      <c r="B3" s="80"/>
      <c r="F3" s="56" t="s">
        <v>3</v>
      </c>
      <c r="G3" s="81"/>
    </row>
    <row r="4" s="74" customFormat="1" ht="25.5" customHeight="1" spans="1:6">
      <c r="A4" s="82" t="s">
        <v>145</v>
      </c>
      <c r="B4" s="83" t="s">
        <v>146</v>
      </c>
      <c r="C4" s="84" t="s">
        <v>147</v>
      </c>
      <c r="D4" s="84" t="s">
        <v>148</v>
      </c>
      <c r="E4" s="85" t="s">
        <v>146</v>
      </c>
      <c r="F4" s="84" t="s">
        <v>147</v>
      </c>
    </row>
    <row r="5" s="75" customFormat="1" ht="20.25" customHeight="1" spans="1:6">
      <c r="A5" s="86" t="s">
        <v>149</v>
      </c>
      <c r="B5" s="87">
        <v>443.34</v>
      </c>
      <c r="C5" s="88"/>
      <c r="D5" s="86" t="s">
        <v>150</v>
      </c>
      <c r="E5" s="87">
        <v>443.34</v>
      </c>
      <c r="F5" s="88"/>
    </row>
    <row r="6" s="75" customFormat="1" ht="20.25" customHeight="1" spans="1:6">
      <c r="A6" s="89" t="s">
        <v>151</v>
      </c>
      <c r="B6" s="87">
        <v>116.54</v>
      </c>
      <c r="C6" s="90"/>
      <c r="D6" s="89" t="s">
        <v>151</v>
      </c>
      <c r="E6" s="87">
        <v>116.54</v>
      </c>
      <c r="F6" s="88"/>
    </row>
    <row r="7" s="75" customFormat="1" ht="39" customHeight="1" spans="1:6">
      <c r="A7" s="89" t="s">
        <v>152</v>
      </c>
      <c r="B7" s="87">
        <v>326.8</v>
      </c>
      <c r="C7" s="90"/>
      <c r="D7" s="89" t="s">
        <v>153</v>
      </c>
      <c r="E7" s="87">
        <v>326.8</v>
      </c>
      <c r="F7" s="88"/>
    </row>
    <row r="8" s="75" customFormat="1" ht="19.5" customHeight="1" spans="1:6">
      <c r="A8" s="89" t="s">
        <v>154</v>
      </c>
      <c r="B8" s="87">
        <v>0</v>
      </c>
      <c r="C8" s="90"/>
      <c r="D8" s="89" t="s">
        <v>155</v>
      </c>
      <c r="E8" s="87">
        <v>0</v>
      </c>
      <c r="F8" s="88"/>
    </row>
    <row r="9" s="75" customFormat="1" ht="20.25" customHeight="1" spans="1:6">
      <c r="A9" s="91" t="s">
        <v>156</v>
      </c>
      <c r="B9" s="87">
        <v>0</v>
      </c>
      <c r="C9" s="90"/>
      <c r="D9" s="86" t="s">
        <v>156</v>
      </c>
      <c r="E9" s="87">
        <v>0</v>
      </c>
      <c r="F9" s="90"/>
    </row>
    <row r="10" s="75" customFormat="1" ht="20.25" customHeight="1" spans="1:6">
      <c r="A10" s="91" t="s">
        <v>157</v>
      </c>
      <c r="B10" s="87">
        <v>0</v>
      </c>
      <c r="C10" s="90"/>
      <c r="D10" s="86" t="s">
        <v>158</v>
      </c>
      <c r="E10" s="54">
        <v>0</v>
      </c>
      <c r="F10" s="90"/>
    </row>
    <row r="11" s="75" customFormat="1" ht="20.25" customHeight="1" spans="1:6">
      <c r="A11" s="91" t="s">
        <v>159</v>
      </c>
      <c r="B11" s="54">
        <v>0</v>
      </c>
      <c r="C11" s="90"/>
      <c r="D11" s="86" t="s">
        <v>160</v>
      </c>
      <c r="E11" s="92">
        <v>0</v>
      </c>
      <c r="F11" s="90"/>
    </row>
    <row r="12" s="75" customFormat="1" ht="20.25" customHeight="1" spans="1:6">
      <c r="A12" s="91" t="s">
        <v>161</v>
      </c>
      <c r="B12" s="87">
        <v>0</v>
      </c>
      <c r="C12" s="90"/>
      <c r="D12" s="86" t="s">
        <v>162</v>
      </c>
      <c r="E12" s="87">
        <v>0</v>
      </c>
      <c r="F12" s="90"/>
    </row>
    <row r="13" s="75" customFormat="1" ht="20.25" customHeight="1" spans="1:6">
      <c r="A13" s="91" t="s">
        <v>163</v>
      </c>
      <c r="B13" s="54">
        <v>0</v>
      </c>
      <c r="C13" s="90"/>
      <c r="D13" s="86" t="s">
        <v>164</v>
      </c>
      <c r="E13" s="87">
        <v>0</v>
      </c>
      <c r="F13" s="90"/>
    </row>
    <row r="14" s="75" customFormat="1" ht="20.25" customHeight="1" spans="1:6">
      <c r="A14" s="93" t="s">
        <v>165</v>
      </c>
      <c r="B14" s="94">
        <v>0</v>
      </c>
      <c r="C14" s="93"/>
      <c r="D14" s="89" t="s">
        <v>166</v>
      </c>
      <c r="E14" s="54">
        <v>0</v>
      </c>
      <c r="F14" s="88"/>
    </row>
    <row r="15" s="75" customFormat="1" ht="20.25" customHeight="1" spans="1:6">
      <c r="A15" s="93" t="s">
        <v>167</v>
      </c>
      <c r="B15" s="95">
        <v>0</v>
      </c>
      <c r="C15" s="96"/>
      <c r="D15" s="86" t="s">
        <v>168</v>
      </c>
      <c r="E15" s="97">
        <v>0</v>
      </c>
      <c r="F15" s="88"/>
    </row>
    <row r="16" s="74" customFormat="1" ht="20.25" customHeight="1" spans="1:6">
      <c r="A16" s="98"/>
      <c r="B16" s="87"/>
      <c r="C16" s="99"/>
      <c r="D16" s="86" t="s">
        <v>169</v>
      </c>
      <c r="E16" s="87">
        <v>0</v>
      </c>
      <c r="F16" s="100"/>
    </row>
    <row r="17" s="74" customFormat="1" ht="20.25" customHeight="1" spans="1:6">
      <c r="A17" s="101" t="s">
        <v>170</v>
      </c>
      <c r="B17" s="102">
        <v>443.34</v>
      </c>
      <c r="C17" s="103"/>
      <c r="D17" s="101" t="s">
        <v>171</v>
      </c>
      <c r="E17" s="104">
        <v>443.34</v>
      </c>
      <c r="F17" s="105"/>
    </row>
    <row r="18" s="75" customFormat="1" ht="20.25" customHeight="1" spans="1:7">
      <c r="A18" s="86" t="s">
        <v>172</v>
      </c>
      <c r="B18" s="54">
        <v>0</v>
      </c>
      <c r="C18" s="90"/>
      <c r="D18" s="86"/>
      <c r="E18" s="92"/>
      <c r="F18" s="90"/>
      <c r="G18" s="106"/>
    </row>
    <row r="19" s="75" customFormat="1" ht="20.25" customHeight="1" spans="1:6">
      <c r="A19" s="107"/>
      <c r="B19" s="108"/>
      <c r="C19" s="93"/>
      <c r="D19" s="93"/>
      <c r="E19" s="94"/>
      <c r="F19" s="109"/>
    </row>
    <row r="20" s="75" customFormat="1" ht="20.25" customHeight="1" spans="1:6">
      <c r="A20" s="107"/>
      <c r="B20" s="110"/>
      <c r="C20" s="93"/>
      <c r="D20" s="93"/>
      <c r="E20" s="95"/>
      <c r="F20" s="93"/>
    </row>
    <row r="21" s="75" customFormat="1" ht="20.25" customHeight="1" spans="1:6">
      <c r="A21" s="107"/>
      <c r="B21" s="110"/>
      <c r="C21" s="93"/>
      <c r="D21" s="93"/>
      <c r="E21" s="111"/>
      <c r="F21" s="93"/>
    </row>
    <row r="22" s="75" customFormat="1" ht="12.75" customHeight="1" spans="1:6">
      <c r="A22" s="107"/>
      <c r="B22" s="112"/>
      <c r="C22" s="93"/>
      <c r="D22" s="86"/>
      <c r="E22" s="111"/>
      <c r="F22" s="90"/>
    </row>
    <row r="23" s="74" customFormat="1" ht="20.25" customHeight="1" spans="1:6">
      <c r="A23" s="113" t="s">
        <v>173</v>
      </c>
      <c r="B23" s="104">
        <v>443.34</v>
      </c>
      <c r="C23" s="99"/>
      <c r="D23" s="101" t="s">
        <v>174</v>
      </c>
      <c r="E23" s="104">
        <v>443.34</v>
      </c>
      <c r="F23" s="99"/>
    </row>
  </sheetData>
  <sheetProtection formatCells="0" formatColumns="0" formatRows="0"/>
  <mergeCells count="1">
    <mergeCell ref="A2:F2"/>
  </mergeCells>
  <pageMargins left="0.7" right="0.7" top="0.472222222222222" bottom="0.75" header="0.3" footer="0.3"/>
  <pageSetup paperSize="9" orientation="landscape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C20"/>
  <sheetViews>
    <sheetView showGridLines="0" showZeros="0" topLeftCell="A13" workbookViewId="0">
      <selection activeCell="M9" sqref="M9"/>
    </sheetView>
  </sheetViews>
  <sheetFormatPr defaultColWidth="6.875" defaultRowHeight="14.25"/>
  <cols>
    <col min="1" max="1" width="22.5" style="22" customWidth="1"/>
    <col min="2" max="3" width="8.625" style="23" customWidth="1"/>
    <col min="4" max="5" width="8.625" style="24" customWidth="1"/>
    <col min="6" max="6" width="4.875" style="24" customWidth="1"/>
    <col min="7" max="7" width="7.625" style="24" customWidth="1"/>
    <col min="8" max="12" width="5.125" style="24" customWidth="1"/>
    <col min="13" max="13" width="10.375" style="24" customWidth="1"/>
    <col min="14" max="14" width="4.875" style="24" customWidth="1"/>
    <col min="15" max="16" width="4.875" style="22" customWidth="1"/>
    <col min="17" max="19" width="4.875" style="24" customWidth="1"/>
    <col min="20" max="20" width="4.875" style="22" customWidth="1"/>
    <col min="21" max="21" width="4.875" style="24" customWidth="1"/>
    <col min="22" max="22" width="4.875" style="22" customWidth="1"/>
    <col min="23" max="23" width="4.875" style="24" customWidth="1"/>
    <col min="24" max="24" width="4.875" style="22" customWidth="1"/>
    <col min="25" max="29" width="4.875" style="24" customWidth="1"/>
    <col min="30" max="16384" width="6.875" style="24"/>
  </cols>
  <sheetData>
    <row r="1" ht="12.75" customHeight="1" spans="1:29">
      <c r="A1" s="25"/>
      <c r="AC1" s="67" t="s">
        <v>175</v>
      </c>
    </row>
    <row r="2" ht="30" customHeight="1" spans="1:28">
      <c r="A2" s="26" t="s">
        <v>176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ht="12" customHeight="1" spans="1:2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="18" customFormat="1" ht="10.5" customHeight="1" spans="1:29">
      <c r="A4" s="28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56"/>
      <c r="R4" s="56"/>
      <c r="S4" s="56"/>
      <c r="T4" s="30"/>
      <c r="U4" s="56"/>
      <c r="V4" s="30"/>
      <c r="W4" s="30"/>
      <c r="X4" s="30"/>
      <c r="Y4" s="30"/>
      <c r="Z4" s="30"/>
      <c r="AA4" s="56"/>
      <c r="AC4" s="56" t="s">
        <v>3</v>
      </c>
    </row>
    <row r="5" s="19" customFormat="1" ht="48" customHeight="1" spans="1:29">
      <c r="A5" s="31" t="s">
        <v>177</v>
      </c>
      <c r="B5" s="32" t="s">
        <v>133</v>
      </c>
      <c r="C5" s="33" t="s">
        <v>178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7"/>
      <c r="O5" s="48" t="s">
        <v>179</v>
      </c>
      <c r="P5" s="49"/>
      <c r="Q5" s="49"/>
      <c r="R5" s="49"/>
      <c r="S5" s="57" t="s">
        <v>11</v>
      </c>
      <c r="T5" s="58" t="s">
        <v>180</v>
      </c>
      <c r="U5" s="59"/>
      <c r="V5" s="59"/>
      <c r="W5" s="33" t="s">
        <v>181</v>
      </c>
      <c r="X5" s="33"/>
      <c r="Y5" s="33"/>
      <c r="Z5" s="33"/>
      <c r="AA5" s="68" t="s">
        <v>182</v>
      </c>
      <c r="AB5" s="69" t="s">
        <v>183</v>
      </c>
      <c r="AC5" s="70" t="s">
        <v>184</v>
      </c>
    </row>
    <row r="6" s="20" customFormat="1" ht="20.25" customHeight="1" spans="1:29">
      <c r="A6" s="31"/>
      <c r="B6" s="34"/>
      <c r="C6" s="35" t="s">
        <v>8</v>
      </c>
      <c r="D6" s="36" t="s">
        <v>185</v>
      </c>
      <c r="E6" s="37"/>
      <c r="F6" s="37"/>
      <c r="G6" s="33" t="s">
        <v>186</v>
      </c>
      <c r="H6" s="33"/>
      <c r="I6" s="33"/>
      <c r="J6" s="33"/>
      <c r="K6" s="33"/>
      <c r="L6" s="33"/>
      <c r="M6" s="33"/>
      <c r="N6" s="50" t="s">
        <v>187</v>
      </c>
      <c r="O6" s="51" t="s">
        <v>188</v>
      </c>
      <c r="P6" s="51" t="s">
        <v>189</v>
      </c>
      <c r="Q6" s="60" t="s">
        <v>190</v>
      </c>
      <c r="R6" s="60" t="s">
        <v>191</v>
      </c>
      <c r="S6" s="61"/>
      <c r="T6" s="62" t="s">
        <v>8</v>
      </c>
      <c r="U6" s="63" t="s">
        <v>192</v>
      </c>
      <c r="V6" s="63" t="s">
        <v>193</v>
      </c>
      <c r="W6" s="63" t="s">
        <v>8</v>
      </c>
      <c r="X6" s="63" t="s">
        <v>194</v>
      </c>
      <c r="Y6" s="63" t="s">
        <v>195</v>
      </c>
      <c r="Z6" s="63" t="s">
        <v>193</v>
      </c>
      <c r="AA6" s="69"/>
      <c r="AB6" s="69"/>
      <c r="AC6" s="71"/>
    </row>
    <row r="7" s="21" customFormat="1" ht="138" customHeight="1" spans="1:29">
      <c r="A7" s="38"/>
      <c r="B7" s="39"/>
      <c r="C7" s="36"/>
      <c r="D7" s="35" t="s">
        <v>188</v>
      </c>
      <c r="E7" s="35" t="s">
        <v>189</v>
      </c>
      <c r="F7" s="40" t="s">
        <v>190</v>
      </c>
      <c r="G7" s="41" t="s">
        <v>188</v>
      </c>
      <c r="H7" s="42" t="s">
        <v>196</v>
      </c>
      <c r="I7" s="42" t="s">
        <v>197</v>
      </c>
      <c r="J7" s="42" t="s">
        <v>198</v>
      </c>
      <c r="K7" s="42" t="s">
        <v>199</v>
      </c>
      <c r="L7" s="42" t="s">
        <v>200</v>
      </c>
      <c r="M7" s="42" t="s">
        <v>193</v>
      </c>
      <c r="N7" s="50"/>
      <c r="O7" s="52"/>
      <c r="P7" s="53"/>
      <c r="Q7" s="64"/>
      <c r="R7" s="64"/>
      <c r="S7" s="65"/>
      <c r="T7" s="62"/>
      <c r="U7" s="40"/>
      <c r="V7" s="40"/>
      <c r="W7" s="40"/>
      <c r="X7" s="40"/>
      <c r="Y7" s="40"/>
      <c r="Z7" s="40"/>
      <c r="AA7" s="69"/>
      <c r="AB7" s="69"/>
      <c r="AC7" s="72"/>
    </row>
    <row r="8" ht="18" customHeight="1" spans="1:29">
      <c r="A8" s="43" t="s">
        <v>59</v>
      </c>
      <c r="B8" s="44">
        <v>1</v>
      </c>
      <c r="C8" s="44">
        <f t="shared" ref="C8:AC8" si="0">B8+1</f>
        <v>2</v>
      </c>
      <c r="D8" s="44">
        <f t="shared" si="0"/>
        <v>3</v>
      </c>
      <c r="E8" s="44">
        <f t="shared" si="0"/>
        <v>4</v>
      </c>
      <c r="F8" s="44">
        <f t="shared" si="0"/>
        <v>5</v>
      </c>
      <c r="G8" s="44">
        <f t="shared" si="0"/>
        <v>6</v>
      </c>
      <c r="H8" s="44">
        <f t="shared" si="0"/>
        <v>7</v>
      </c>
      <c r="I8" s="44">
        <f t="shared" si="0"/>
        <v>8</v>
      </c>
      <c r="J8" s="44">
        <f t="shared" si="0"/>
        <v>9</v>
      </c>
      <c r="K8" s="44">
        <f t="shared" si="0"/>
        <v>10</v>
      </c>
      <c r="L8" s="44">
        <f t="shared" si="0"/>
        <v>11</v>
      </c>
      <c r="M8" s="44">
        <f t="shared" si="0"/>
        <v>12</v>
      </c>
      <c r="N8" s="44">
        <f t="shared" si="0"/>
        <v>13</v>
      </c>
      <c r="O8" s="44">
        <f t="shared" si="0"/>
        <v>14</v>
      </c>
      <c r="P8" s="44">
        <f t="shared" si="0"/>
        <v>15</v>
      </c>
      <c r="Q8" s="44">
        <f t="shared" si="0"/>
        <v>16</v>
      </c>
      <c r="R8" s="44">
        <f t="shared" si="0"/>
        <v>17</v>
      </c>
      <c r="S8" s="44">
        <f t="shared" si="0"/>
        <v>18</v>
      </c>
      <c r="T8" s="44">
        <f t="shared" si="0"/>
        <v>19</v>
      </c>
      <c r="U8" s="44">
        <f t="shared" si="0"/>
        <v>20</v>
      </c>
      <c r="V8" s="44">
        <f t="shared" si="0"/>
        <v>21</v>
      </c>
      <c r="W8" s="44">
        <f t="shared" si="0"/>
        <v>22</v>
      </c>
      <c r="X8" s="44">
        <f t="shared" si="0"/>
        <v>23</v>
      </c>
      <c r="Y8" s="44">
        <f t="shared" si="0"/>
        <v>24</v>
      </c>
      <c r="Z8" s="44">
        <f t="shared" si="0"/>
        <v>25</v>
      </c>
      <c r="AA8" s="44">
        <f t="shared" si="0"/>
        <v>26</v>
      </c>
      <c r="AB8" s="44">
        <f t="shared" si="0"/>
        <v>27</v>
      </c>
      <c r="AC8" s="44">
        <f t="shared" si="0"/>
        <v>28</v>
      </c>
    </row>
    <row r="9" ht="27" customHeight="1" spans="1:29">
      <c r="A9" s="45" t="s">
        <v>201</v>
      </c>
      <c r="B9" s="46">
        <v>443.3428</v>
      </c>
      <c r="C9" s="46">
        <v>443.34</v>
      </c>
      <c r="D9" s="46">
        <v>116.54</v>
      </c>
      <c r="E9" s="46">
        <v>116.54</v>
      </c>
      <c r="F9" s="46">
        <v>0</v>
      </c>
      <c r="G9" s="46">
        <v>326.8</v>
      </c>
      <c r="H9" s="46">
        <v>0</v>
      </c>
      <c r="I9" s="54">
        <v>0</v>
      </c>
      <c r="J9" s="55">
        <v>0</v>
      </c>
      <c r="K9" s="46">
        <v>0</v>
      </c>
      <c r="L9" s="46">
        <v>0</v>
      </c>
      <c r="M9" s="46">
        <v>326.8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66">
        <v>0</v>
      </c>
      <c r="T9" s="46">
        <v>0</v>
      </c>
      <c r="U9" s="46">
        <v>0</v>
      </c>
      <c r="V9" s="46">
        <v>0</v>
      </c>
      <c r="W9" s="54">
        <v>0</v>
      </c>
      <c r="X9" s="46">
        <v>0</v>
      </c>
      <c r="Y9" s="46">
        <v>0</v>
      </c>
      <c r="Z9" s="46">
        <v>0</v>
      </c>
      <c r="AA9" s="46">
        <v>0</v>
      </c>
      <c r="AB9" s="54">
        <v>0</v>
      </c>
      <c r="AC9" s="54">
        <v>0</v>
      </c>
    </row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432638888888889" right="0.156944444444444" top="0.748031496062992" bottom="0.748031496062992" header="0" footer="0.433070866141732"/>
  <pageSetup paperSize="9" scale="75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U17"/>
  <sheetViews>
    <sheetView showGridLines="0" showZeros="0" tabSelected="1" workbookViewId="0">
      <selection activeCell="K8" sqref="K8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7.875" style="3" customWidth="1"/>
    <col min="5" max="5" width="35.1333333333333" style="3" customWidth="1"/>
    <col min="6" max="8" width="11.125" style="3" customWidth="1"/>
    <col min="9" max="9" width="8.75" style="3" customWidth="1"/>
    <col min="10" max="10" width="5" style="3" customWidth="1"/>
    <col min="11" max="13" width="11.125" style="3" customWidth="1"/>
    <col min="14" max="21" width="4.75" style="3" customWidth="1"/>
    <col min="22" max="16384" width="9" style="3"/>
  </cols>
  <sheetData>
    <row r="1" ht="13.5" spans="1:21">
      <c r="A1" s="4" t="s">
        <v>202</v>
      </c>
      <c r="U1" s="16" t="s">
        <v>203</v>
      </c>
    </row>
    <row r="2" ht="20.25" spans="1:21">
      <c r="A2" s="5" t="s">
        <v>204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1" customFormat="1" customHeight="1" spans="1:2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17" t="s">
        <v>3</v>
      </c>
    </row>
    <row r="4" s="1" customFormat="1" customHeight="1" spans="1:21">
      <c r="A4" s="7" t="s">
        <v>52</v>
      </c>
      <c r="B4" s="7"/>
      <c r="C4" s="7"/>
      <c r="D4" s="8" t="s">
        <v>131</v>
      </c>
      <c r="E4" s="8" t="s">
        <v>132</v>
      </c>
      <c r="F4" s="7" t="s">
        <v>133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  <c r="S4" s="7"/>
      <c r="T4" s="7"/>
      <c r="U4" s="7"/>
    </row>
    <row r="5" s="1" customFormat="1" ht="110" customHeight="1" spans="1:21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93</v>
      </c>
      <c r="I5" s="7" t="s">
        <v>103</v>
      </c>
      <c r="J5" s="7" t="s">
        <v>134</v>
      </c>
      <c r="K5" s="7" t="s">
        <v>8</v>
      </c>
      <c r="L5" s="7" t="s">
        <v>93</v>
      </c>
      <c r="M5" s="7" t="s">
        <v>103</v>
      </c>
      <c r="N5" s="7" t="s">
        <v>134</v>
      </c>
      <c r="O5" s="7" t="s">
        <v>135</v>
      </c>
      <c r="P5" s="7" t="s">
        <v>136</v>
      </c>
      <c r="Q5" s="7" t="s">
        <v>137</v>
      </c>
      <c r="R5" s="7" t="s">
        <v>138</v>
      </c>
      <c r="S5" s="7" t="s">
        <v>139</v>
      </c>
      <c r="T5" s="7" t="s">
        <v>140</v>
      </c>
      <c r="U5" s="7" t="s">
        <v>141</v>
      </c>
    </row>
    <row r="6" s="1" customFormat="1" spans="1:21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/>
      <c r="M6" s="7"/>
      <c r="N6" s="7"/>
      <c r="O6" s="7">
        <v>7</v>
      </c>
      <c r="P6" s="7">
        <v>8</v>
      </c>
      <c r="Q6" s="7">
        <v>9</v>
      </c>
      <c r="R6" s="7">
        <v>10</v>
      </c>
      <c r="S6" s="7">
        <v>11</v>
      </c>
      <c r="T6" s="7">
        <v>12</v>
      </c>
      <c r="U6" s="7">
        <v>13</v>
      </c>
    </row>
    <row r="7" spans="1:21">
      <c r="A7" s="12"/>
      <c r="B7" s="12"/>
      <c r="C7" s="12"/>
      <c r="D7" s="12"/>
      <c r="E7" s="13" t="s">
        <v>8</v>
      </c>
      <c r="F7" s="14">
        <v>443.3428</v>
      </c>
      <c r="G7" s="14">
        <f>SUM(G9:G16)</f>
        <v>116.5428</v>
      </c>
      <c r="H7" s="14">
        <f>SUM(H9:H16)</f>
        <v>102.9438</v>
      </c>
      <c r="I7" s="14">
        <f>SUM(I9:I16)</f>
        <v>13.599</v>
      </c>
      <c r="J7" s="14">
        <f>SUM(J9:J16)</f>
        <v>0</v>
      </c>
      <c r="K7" s="14">
        <f>SUM(L7:O7)</f>
        <v>326.796</v>
      </c>
      <c r="L7" s="14">
        <v>248.256</v>
      </c>
      <c r="M7" s="14">
        <f>55+23.54</f>
        <v>78.54</v>
      </c>
      <c r="N7" s="14"/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</row>
    <row r="8" spans="1:21">
      <c r="A8" s="12"/>
      <c r="B8" s="12"/>
      <c r="C8" s="12"/>
      <c r="D8" s="12" t="s">
        <v>205</v>
      </c>
      <c r="E8" s="13" t="s">
        <v>201</v>
      </c>
      <c r="F8" s="14">
        <v>443.3428</v>
      </c>
      <c r="G8" s="14">
        <f>SUM(G9:G16)</f>
        <v>116.5428</v>
      </c>
      <c r="H8" s="14">
        <f>SUM(H9:H16)</f>
        <v>102.9438</v>
      </c>
      <c r="I8" s="14">
        <f>SUM(I9:I16)</f>
        <v>13.599</v>
      </c>
      <c r="J8" s="14">
        <f>SUM(J9:J16)</f>
        <v>0</v>
      </c>
      <c r="K8" s="14">
        <f>SUM(L8:O8)</f>
        <v>326.796</v>
      </c>
      <c r="L8" s="14">
        <v>248.256</v>
      </c>
      <c r="M8" s="14">
        <f>55+23.54</f>
        <v>78.54</v>
      </c>
      <c r="N8" s="14"/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</row>
    <row r="9" ht="13.5" spans="1:21">
      <c r="A9" s="12" t="s">
        <v>60</v>
      </c>
      <c r="B9" s="12" t="s">
        <v>62</v>
      </c>
      <c r="C9" s="12" t="s">
        <v>62</v>
      </c>
      <c r="D9" s="12" t="s">
        <v>206</v>
      </c>
      <c r="E9" s="13" t="s">
        <v>65</v>
      </c>
      <c r="F9" s="14">
        <v>13.4317</v>
      </c>
      <c r="G9" s="14">
        <v>13.4317</v>
      </c>
      <c r="H9" s="14">
        <v>13.4317</v>
      </c>
      <c r="I9" s="14">
        <v>0</v>
      </c>
      <c r="J9" s="14">
        <v>0</v>
      </c>
      <c r="K9" s="14">
        <v>0</v>
      </c>
      <c r="L9" s="14"/>
      <c r="M9" s="14"/>
      <c r="N9" s="14"/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</row>
    <row r="10" ht="13.5" spans="1:21">
      <c r="A10" s="12" t="s">
        <v>60</v>
      </c>
      <c r="B10" s="12" t="s">
        <v>62</v>
      </c>
      <c r="C10" s="12" t="s">
        <v>66</v>
      </c>
      <c r="D10" s="12" t="s">
        <v>206</v>
      </c>
      <c r="E10" s="13" t="s">
        <v>67</v>
      </c>
      <c r="F10" s="14">
        <v>6.7159</v>
      </c>
      <c r="G10" s="14">
        <v>6.7159</v>
      </c>
      <c r="H10" s="14">
        <v>6.7159</v>
      </c>
      <c r="I10" s="14">
        <v>0</v>
      </c>
      <c r="J10" s="14">
        <v>0</v>
      </c>
      <c r="K10" s="14">
        <v>0</v>
      </c>
      <c r="L10" s="14"/>
      <c r="M10" s="14"/>
      <c r="N10" s="14"/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</row>
    <row r="11" s="2" customFormat="1" spans="1:21">
      <c r="A11" s="12" t="s">
        <v>60</v>
      </c>
      <c r="B11" s="12" t="s">
        <v>68</v>
      </c>
      <c r="C11" s="12" t="s">
        <v>70</v>
      </c>
      <c r="D11" s="12" t="s">
        <v>206</v>
      </c>
      <c r="E11" s="13" t="s">
        <v>71</v>
      </c>
      <c r="F11" s="14">
        <f>G11+K11</f>
        <v>332.796</v>
      </c>
      <c r="G11" s="14">
        <v>6</v>
      </c>
      <c r="H11" s="14"/>
      <c r="I11" s="14">
        <v>6</v>
      </c>
      <c r="J11" s="14"/>
      <c r="K11" s="14">
        <f>SUM(L11:O11)</f>
        <v>326.796</v>
      </c>
      <c r="L11" s="14">
        <v>248.256</v>
      </c>
      <c r="M11" s="14">
        <f>55+23.54</f>
        <v>78.54</v>
      </c>
      <c r="N11" s="14"/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</row>
    <row r="12" ht="13.5" spans="1:21">
      <c r="A12" s="12" t="s">
        <v>60</v>
      </c>
      <c r="B12" s="12" t="s">
        <v>68</v>
      </c>
      <c r="C12" s="12" t="s">
        <v>72</v>
      </c>
      <c r="D12" s="12" t="s">
        <v>206</v>
      </c>
      <c r="E12" s="13" t="s">
        <v>73</v>
      </c>
      <c r="F12" s="14">
        <v>70.6672</v>
      </c>
      <c r="G12" s="14">
        <v>70.6672</v>
      </c>
      <c r="H12" s="14">
        <v>63.0682</v>
      </c>
      <c r="I12" s="14">
        <v>7.599</v>
      </c>
      <c r="J12" s="14">
        <v>0</v>
      </c>
      <c r="K12" s="14">
        <v>0</v>
      </c>
      <c r="L12" s="14"/>
      <c r="M12" s="14"/>
      <c r="N12" s="14"/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</row>
    <row r="13" ht="13.5" spans="1:21">
      <c r="A13" s="12" t="s">
        <v>74</v>
      </c>
      <c r="B13" s="12" t="s">
        <v>68</v>
      </c>
      <c r="C13" s="12" t="s">
        <v>77</v>
      </c>
      <c r="D13" s="12" t="s">
        <v>206</v>
      </c>
      <c r="E13" s="13" t="s">
        <v>78</v>
      </c>
      <c r="F13" s="14">
        <v>6.2122</v>
      </c>
      <c r="G13" s="14">
        <v>6.2122</v>
      </c>
      <c r="H13" s="14">
        <v>6.2122</v>
      </c>
      <c r="I13" s="14">
        <v>0</v>
      </c>
      <c r="J13" s="14">
        <v>0</v>
      </c>
      <c r="K13" s="14">
        <v>0</v>
      </c>
      <c r="L13" s="14"/>
      <c r="M13" s="14"/>
      <c r="N13" s="14"/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</row>
    <row r="14" ht="13.5" spans="1:21">
      <c r="A14" s="12" t="s">
        <v>74</v>
      </c>
      <c r="B14" s="12" t="s">
        <v>68</v>
      </c>
      <c r="C14" s="12" t="s">
        <v>79</v>
      </c>
      <c r="D14" s="12" t="s">
        <v>206</v>
      </c>
      <c r="E14" s="13" t="s">
        <v>80</v>
      </c>
      <c r="F14" s="14">
        <v>3.358</v>
      </c>
      <c r="G14" s="14">
        <v>3.358</v>
      </c>
      <c r="H14" s="14">
        <v>3.358</v>
      </c>
      <c r="I14" s="14">
        <v>0</v>
      </c>
      <c r="J14" s="14">
        <v>0</v>
      </c>
      <c r="K14" s="14">
        <v>0</v>
      </c>
      <c r="L14" s="14"/>
      <c r="M14" s="14"/>
      <c r="N14" s="14"/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</row>
    <row r="15" ht="13.5" spans="1:21">
      <c r="A15" s="12" t="s">
        <v>74</v>
      </c>
      <c r="B15" s="12" t="s">
        <v>68</v>
      </c>
      <c r="C15" s="12" t="s">
        <v>72</v>
      </c>
      <c r="D15" s="12" t="s">
        <v>206</v>
      </c>
      <c r="E15" s="13" t="s">
        <v>81</v>
      </c>
      <c r="F15" s="14">
        <v>0.084</v>
      </c>
      <c r="G15" s="14">
        <v>0.084</v>
      </c>
      <c r="H15" s="14">
        <v>0.084</v>
      </c>
      <c r="I15" s="14">
        <v>0</v>
      </c>
      <c r="J15" s="14">
        <v>0</v>
      </c>
      <c r="K15" s="14">
        <v>0</v>
      </c>
      <c r="L15" s="14"/>
      <c r="M15" s="14"/>
      <c r="N15" s="14"/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</row>
    <row r="16" ht="13.5" spans="1:21">
      <c r="A16" s="12" t="s">
        <v>82</v>
      </c>
      <c r="B16" s="12" t="s">
        <v>77</v>
      </c>
      <c r="C16" s="12" t="s">
        <v>85</v>
      </c>
      <c r="D16" s="12" t="s">
        <v>206</v>
      </c>
      <c r="E16" s="13" t="s">
        <v>86</v>
      </c>
      <c r="F16" s="14">
        <v>10.0738</v>
      </c>
      <c r="G16" s="14">
        <v>10.0738</v>
      </c>
      <c r="H16" s="14">
        <v>10.0738</v>
      </c>
      <c r="I16" s="14">
        <v>0</v>
      </c>
      <c r="J16" s="14">
        <v>0</v>
      </c>
      <c r="K16" s="14">
        <v>0</v>
      </c>
      <c r="L16" s="14"/>
      <c r="M16" s="14"/>
      <c r="N16" s="14"/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</row>
    <row r="17" spans="1:2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</sheetData>
  <sheetProtection formatCells="0" formatColumns="0" formatRows="0"/>
  <mergeCells count="7">
    <mergeCell ref="A2:U2"/>
    <mergeCell ref="A4:C4"/>
    <mergeCell ref="G4:J4"/>
    <mergeCell ref="K4:U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85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chelsea</cp:lastModifiedBy>
  <dcterms:created xsi:type="dcterms:W3CDTF">2017-01-20T02:12:00Z</dcterms:created>
  <cp:lastPrinted>2017-01-20T03:37:00Z</cp:lastPrinted>
  <dcterms:modified xsi:type="dcterms:W3CDTF">2012-12-31T16:14:41Z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2052-11.3.0.9228</vt:lpwstr>
  </property>
</Properties>
</file>