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60"/>
  </bookViews>
  <sheets>
    <sheet name="全市一般公共预算收入" sheetId="6" r:id="rId1"/>
  </sheets>
  <definedNames>
    <definedName name="_xlnm.Print_Titles" localSheetId="0">全市一般公共预算收入!$1:$6</definedName>
  </definedNames>
  <calcPr calcId="144525"/>
</workbook>
</file>

<file path=xl/sharedStrings.xml><?xml version="1.0" encoding="utf-8"?>
<sst xmlns="http://schemas.openxmlformats.org/spreadsheetml/2006/main" count="91" uniqueCount="91">
  <si>
    <t>玉林市一般公共预算2023年税收返还和转移支付表（分项目）</t>
  </si>
  <si>
    <t>项          目</t>
  </si>
  <si>
    <t>2022年完成情况</t>
  </si>
  <si>
    <t>2023年预算</t>
  </si>
  <si>
    <t>年初预算</t>
  </si>
  <si>
    <t>年度预算</t>
  </si>
  <si>
    <t>执行数</t>
  </si>
  <si>
    <t>建议数</t>
  </si>
  <si>
    <t>转移性收入合计</t>
  </si>
  <si>
    <t xml:space="preserve">  上级补助收入</t>
  </si>
  <si>
    <t xml:space="preserve">    返还性收入</t>
  </si>
  <si>
    <t xml:space="preserve">       所得税基数返还收入</t>
  </si>
  <si>
    <t xml:space="preserve">       成品油税费改革税收返还收入</t>
  </si>
  <si>
    <t xml:space="preserve">       增值税税收返还收入</t>
  </si>
  <si>
    <t xml:space="preserve">       消费税税收返还收入</t>
  </si>
  <si>
    <t xml:space="preserve">       增值税“五五分享”税收返还收入</t>
  </si>
  <si>
    <t xml:space="preserve">       其他返还性收入</t>
  </si>
  <si>
    <t xml:space="preserve">    一般性转移支付收入</t>
  </si>
  <si>
    <t xml:space="preserve">       体制补助收入</t>
  </si>
  <si>
    <t xml:space="preserve">       均衡性转移支付收入</t>
  </si>
  <si>
    <t xml:space="preserve">       县级基本财力保障机制奖补资金收入</t>
  </si>
  <si>
    <t xml:space="preserve">       结算补助收入</t>
  </si>
  <si>
    <t xml:space="preserve">       资源枯竭型城市转移支付补助收入</t>
  </si>
  <si>
    <t xml:space="preserve">       企业事业单位划转补助收入</t>
  </si>
  <si>
    <t xml:space="preserve">       产粮（油）大县奖励资金收入</t>
  </si>
  <si>
    <t xml:space="preserve">       重点生态功能区转移支付收入</t>
  </si>
  <si>
    <t xml:space="preserve">       固定数额补助收入</t>
  </si>
  <si>
    <t xml:space="preserve">       革命老区转移支付收入</t>
  </si>
  <si>
    <t xml:space="preserve">       民族地区转移支付收入</t>
  </si>
  <si>
    <t xml:space="preserve">       边境地区转移支付收入</t>
  </si>
  <si>
    <t xml:space="preserve">       巩固脱贫攻坚成果衔接乡村振兴转移支付收入</t>
  </si>
  <si>
    <t xml:space="preserve">       一般公共服务共同财政事权转移支付收入</t>
  </si>
  <si>
    <t xml:space="preserve">       外交共同财政事权转移支付收入</t>
  </si>
  <si>
    <t xml:space="preserve">       国防共同财政事权转移支付收入</t>
  </si>
  <si>
    <t xml:space="preserve">       公共安全共同财政事权转移支付收入</t>
  </si>
  <si>
    <t xml:space="preserve">       教育共同财政事权转移支付收入</t>
  </si>
  <si>
    <t xml:space="preserve">       科学技术共同财政事权转移支付收入</t>
  </si>
  <si>
    <t xml:space="preserve">       文化旅游体育与传媒共同财政事权转移支付收入</t>
  </si>
  <si>
    <t xml:space="preserve">       社会保障和就业共同财政事权转移支付收入</t>
  </si>
  <si>
    <t xml:space="preserve">       医疗卫生共同财政事权转移支付收入</t>
  </si>
  <si>
    <t xml:space="preserve">       节能环保共同财政事权转移支付收入</t>
  </si>
  <si>
    <t xml:space="preserve">       城乡社区共同财政事权转移支付收入</t>
  </si>
  <si>
    <t xml:space="preserve">       农林水共同财政事权转移支付收入</t>
  </si>
  <si>
    <t xml:space="preserve">       交通运输共同财政事权转移支付收入</t>
  </si>
  <si>
    <t xml:space="preserve">       资源勘探工业信息等共同财政事权转移支付收入</t>
  </si>
  <si>
    <t xml:space="preserve">       商业服务业等共同财政事权转移支付收入</t>
  </si>
  <si>
    <t xml:space="preserve">       金融共同财政事权转移支付收入</t>
  </si>
  <si>
    <t xml:space="preserve">       自然资源海洋气象等共同财政事权转移支付收入</t>
  </si>
  <si>
    <t xml:space="preserve">       住房保障共同财政事权转移支付收入</t>
  </si>
  <si>
    <t xml:space="preserve">       粮油物资储备共同财政事权转移支付收入</t>
  </si>
  <si>
    <t xml:space="preserve">       灾害防治及应急管理共同财政事权转移支付收入</t>
  </si>
  <si>
    <t xml:space="preserve">       其他共同财政事权转移支付收入</t>
  </si>
  <si>
    <t xml:space="preserve">       增值税留抵退税转移支付收入</t>
  </si>
  <si>
    <t xml:space="preserve">       其他退税减税降费转移支付收入</t>
  </si>
  <si>
    <t xml:space="preserve">       补充县区财力转移支付收入</t>
  </si>
  <si>
    <t xml:space="preserve">       其他一般性转移支付收入</t>
  </si>
  <si>
    <t xml:space="preserve">    专项转移支付收入</t>
  </si>
  <si>
    <t xml:space="preserve">       一般公共服务</t>
  </si>
  <si>
    <t xml:space="preserve">       外交</t>
  </si>
  <si>
    <t xml:space="preserve">       国防</t>
  </si>
  <si>
    <t xml:space="preserve">       公共安全</t>
  </si>
  <si>
    <t xml:space="preserve">       教育</t>
  </si>
  <si>
    <t xml:space="preserve">       科学技术</t>
  </si>
  <si>
    <t xml:space="preserve">       文化旅游体育与传媒</t>
  </si>
  <si>
    <t xml:space="preserve">       社会保障和就业</t>
  </si>
  <si>
    <t xml:space="preserve">       卫生健康</t>
  </si>
  <si>
    <t xml:space="preserve">       节能环保</t>
  </si>
  <si>
    <t xml:space="preserve">       城乡社区</t>
  </si>
  <si>
    <t xml:space="preserve">       农林水</t>
  </si>
  <si>
    <t xml:space="preserve">       交通运输</t>
  </si>
  <si>
    <t xml:space="preserve">       资源勘探工业信息等</t>
  </si>
  <si>
    <t xml:space="preserve">       商业服务业等</t>
  </si>
  <si>
    <t xml:space="preserve">       金融</t>
  </si>
  <si>
    <t xml:space="preserve">       自然资源海洋气象等</t>
  </si>
  <si>
    <t xml:space="preserve">       住房保障</t>
  </si>
  <si>
    <t xml:space="preserve">       粮油物资储备</t>
  </si>
  <si>
    <t xml:space="preserve">       灾害防治及应急管理</t>
  </si>
  <si>
    <t xml:space="preserve">       其他收入</t>
  </si>
  <si>
    <t xml:space="preserve">  上解收入</t>
  </si>
  <si>
    <t xml:space="preserve">  上年结余收入</t>
  </si>
  <si>
    <t xml:space="preserve">  动用预算稳定调节基金</t>
  </si>
  <si>
    <t xml:space="preserve">  调入资金</t>
  </si>
  <si>
    <t xml:space="preserve">     从政府性基金预算调入一般公共预算</t>
  </si>
  <si>
    <t xml:space="preserve">     从国有资本经营预算调入一般公共预算</t>
  </si>
  <si>
    <t xml:space="preserve">     从其他资金调入一般公共预算</t>
  </si>
  <si>
    <t xml:space="preserve">  债务转贷收入</t>
  </si>
  <si>
    <t xml:space="preserve">  区域间转移性收入</t>
  </si>
  <si>
    <t xml:space="preserve">      接受其他地区援助收入</t>
  </si>
  <si>
    <t xml:space="preserve">      生态保护补偿转移性收入</t>
  </si>
  <si>
    <t xml:space="preserve">      土地指标调剂转移性收入</t>
  </si>
  <si>
    <t xml:space="preserve">      其他转移性收入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</si>
</sst>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9">
    <font>
      <sz val="12"/>
      <color theme="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0" borderId="0"/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" fillId="0" borderId="0"/>
    <xf numFmtId="0" fontId="24" fillId="0" borderId="13" applyNumberFormat="0" applyFill="0" applyAlignment="0" applyProtection="0">
      <alignment vertical="center"/>
    </xf>
    <xf numFmtId="0" fontId="3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0" borderId="0"/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0" borderId="0"/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/>
    <xf numFmtId="0" fontId="3" fillId="0" borderId="0"/>
    <xf numFmtId="0" fontId="3" fillId="0" borderId="0">
      <alignment vertical="center"/>
    </xf>
    <xf numFmtId="0" fontId="3" fillId="0" borderId="0"/>
  </cellStyleXfs>
  <cellXfs count="28">
    <xf numFmtId="0" fontId="0" fillId="0" borderId="0" xfId="0">
      <alignment vertical="center"/>
    </xf>
    <xf numFmtId="0" fontId="1" fillId="0" borderId="0" xfId="52" applyFont="1" applyFill="1"/>
    <xf numFmtId="0" fontId="2" fillId="0" borderId="0" xfId="52" applyFont="1" applyFill="1" applyAlignment="1">
      <alignment vertical="center" wrapText="1"/>
    </xf>
    <xf numFmtId="0" fontId="3" fillId="0" borderId="0" xfId="52" applyFont="1" applyFill="1" applyAlignment="1">
      <alignment vertical="center" wrapText="1"/>
    </xf>
    <xf numFmtId="0" fontId="3" fillId="0" borderId="0" xfId="52" applyFont="1" applyFill="1"/>
    <xf numFmtId="0" fontId="3" fillId="0" borderId="0" xfId="52" applyFont="1" applyFill="1" applyAlignment="1">
      <alignment vertical="center"/>
    </xf>
    <xf numFmtId="0" fontId="4" fillId="0" borderId="0" xfId="52" applyFont="1" applyFill="1" applyAlignment="1">
      <alignment vertical="center" wrapText="1"/>
    </xf>
    <xf numFmtId="0" fontId="5" fillId="0" borderId="0" xfId="32" applyFont="1" applyFill="1" applyAlignment="1">
      <alignment horizontal="center" vertical="center"/>
    </xf>
    <xf numFmtId="0" fontId="2" fillId="0" borderId="0" xfId="52" applyFont="1" applyFill="1" applyAlignment="1">
      <alignment wrapText="1"/>
    </xf>
    <xf numFmtId="0" fontId="3" fillId="0" borderId="0" xfId="52" applyFont="1" applyFill="1" applyAlignment="1">
      <alignment wrapText="1"/>
    </xf>
    <xf numFmtId="0" fontId="3" fillId="0" borderId="1" xfId="52" applyFont="1" applyFill="1" applyBorder="1" applyAlignment="1">
      <alignment horizontal="center"/>
    </xf>
    <xf numFmtId="0" fontId="3" fillId="0" borderId="0" xfId="52" applyFont="1" applyFill="1" applyAlignment="1"/>
    <xf numFmtId="0" fontId="6" fillId="0" borderId="2" xfId="56" applyFont="1" applyFill="1" applyBorder="1" applyAlignment="1">
      <alignment horizontal="center" vertical="center" wrapText="1"/>
    </xf>
    <xf numFmtId="0" fontId="6" fillId="0" borderId="3" xfId="56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 wrapText="1"/>
    </xf>
    <xf numFmtId="0" fontId="6" fillId="0" borderId="3" xfId="56" applyFont="1" applyFill="1" applyBorder="1" applyAlignment="1">
      <alignment horizontal="center" vertical="center" wrapText="1"/>
    </xf>
    <xf numFmtId="0" fontId="6" fillId="0" borderId="5" xfId="56" applyFont="1" applyFill="1" applyBorder="1" applyAlignment="1">
      <alignment horizontal="center" vertical="center" wrapText="1"/>
    </xf>
    <xf numFmtId="1" fontId="6" fillId="0" borderId="3" xfId="56" applyNumberFormat="1" applyFont="1" applyFill="1" applyBorder="1" applyAlignment="1" applyProtection="1">
      <alignment vertical="center" wrapText="1"/>
      <protection locked="0"/>
    </xf>
    <xf numFmtId="176" fontId="6" fillId="0" borderId="3" xfId="49" applyNumberFormat="1" applyFont="1" applyFill="1" applyBorder="1" applyAlignment="1">
      <alignment horizontal="right" vertical="center"/>
    </xf>
    <xf numFmtId="1" fontId="2" fillId="0" borderId="3" xfId="56" applyNumberFormat="1" applyFont="1" applyFill="1" applyBorder="1" applyAlignment="1" applyProtection="1">
      <alignment horizontal="left" vertical="center" wrapText="1"/>
      <protection locked="0"/>
    </xf>
    <xf numFmtId="176" fontId="2" fillId="0" borderId="3" xfId="49" applyNumberFormat="1" applyFont="1" applyFill="1" applyBorder="1" applyAlignment="1">
      <alignment horizontal="right" vertical="center"/>
    </xf>
    <xf numFmtId="1" fontId="2" fillId="0" borderId="3" xfId="56" applyNumberFormat="1" applyFont="1" applyFill="1" applyBorder="1" applyAlignment="1" applyProtection="1">
      <alignment vertical="center" wrapText="1"/>
      <protection locked="0"/>
    </xf>
    <xf numFmtId="1" fontId="2" fillId="0" borderId="3" xfId="0" applyNumberFormat="1" applyFont="1" applyFill="1" applyBorder="1" applyAlignment="1" applyProtection="1">
      <alignment horizontal="left" vertical="center"/>
      <protection locked="0"/>
    </xf>
    <xf numFmtId="1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2" fillId="0" borderId="3" xfId="13" applyNumberFormat="1" applyFont="1" applyFill="1" applyBorder="1" applyAlignment="1">
      <alignment horizontal="right" vertical="center"/>
    </xf>
    <xf numFmtId="0" fontId="2" fillId="0" borderId="3" xfId="56" applyFont="1" applyFill="1" applyBorder="1" applyAlignment="1">
      <alignment horizontal="left" vertical="center" wrapText="1"/>
    </xf>
    <xf numFmtId="176" fontId="3" fillId="0" borderId="0" xfId="52" applyNumberFormat="1" applyFont="1" applyFill="1" applyAlignment="1">
      <alignment vertical="center" wrapText="1"/>
    </xf>
    <xf numFmtId="176" fontId="3" fillId="0" borderId="0" xfId="52" applyNumberFormat="1" applyFont="1" applyFill="1"/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Sheet1_2011年市直组织收入表" xfId="11"/>
    <cellStyle name="百分比" xfId="12" builtinId="5"/>
    <cellStyle name="常规_北流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2008年北流市预算表格" xfId="32"/>
    <cellStyle name="汇总" xfId="33" builtinId="25"/>
    <cellStyle name="常规_附件1：2013年玉林市社会保险基金收入、支出预算表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常规_01玉林市" xfId="49"/>
    <cellStyle name="60% - 强调文字颜色 5" xfId="50" builtinId="48"/>
    <cellStyle name="强调文字颜色 6" xfId="51" builtinId="49"/>
    <cellStyle name="常规_市直" xfId="52"/>
    <cellStyle name="40% - 强调文字颜色 6" xfId="53" builtinId="51"/>
    <cellStyle name="60% - 强调文字颜色 6" xfId="54" builtinId="52"/>
    <cellStyle name="样式 1" xfId="55"/>
    <cellStyle name="常规_Sheet1" xfId="56"/>
    <cellStyle name="常规 2" xfId="57"/>
    <cellStyle name="常规_Sheet1_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showZeros="0" tabSelected="1" workbookViewId="0">
      <pane xSplit="1" ySplit="6" topLeftCell="B7" activePane="bottomRight" state="frozen"/>
      <selection/>
      <selection pane="topRight"/>
      <selection pane="bottomLeft"/>
      <selection pane="bottomRight" activeCell="A2" sqref="A2:E2"/>
    </sheetView>
  </sheetViews>
  <sheetFormatPr defaultColWidth="9" defaultRowHeight="14.25" outlineLevelCol="4"/>
  <cols>
    <col min="1" max="1" width="44.625" style="2" customWidth="1"/>
    <col min="2" max="2" width="14.625" style="3" customWidth="1"/>
    <col min="3" max="3" width="14.375" style="3" customWidth="1"/>
    <col min="4" max="4" width="15.75" style="4" customWidth="1"/>
    <col min="5" max="5" width="15.5" style="5" customWidth="1"/>
    <col min="6" max="247" width="9" style="4"/>
    <col min="248" max="248" width="38" style="4" customWidth="1"/>
    <col min="249" max="249" width="13.25" style="4" customWidth="1"/>
    <col min="250" max="251" width="12.875" style="4" customWidth="1"/>
    <col min="252" max="253" width="13.75" style="4" customWidth="1"/>
    <col min="254" max="254" width="11" style="4" customWidth="1"/>
    <col min="255" max="255" width="10.375" style="4" customWidth="1"/>
    <col min="256" max="256" width="12.875" style="4" customWidth="1"/>
    <col min="257" max="257" width="11.625" style="4" customWidth="1"/>
    <col min="258" max="258" width="9.75" style="4" customWidth="1"/>
    <col min="259" max="503" width="9" style="4"/>
    <col min="504" max="504" width="38" style="4" customWidth="1"/>
    <col min="505" max="505" width="13.25" style="4" customWidth="1"/>
    <col min="506" max="507" width="12.875" style="4" customWidth="1"/>
    <col min="508" max="509" width="13.75" style="4" customWidth="1"/>
    <col min="510" max="510" width="11" style="4" customWidth="1"/>
    <col min="511" max="511" width="10.375" style="4" customWidth="1"/>
    <col min="512" max="512" width="12.875" style="4" customWidth="1"/>
    <col min="513" max="513" width="11.625" style="4" customWidth="1"/>
    <col min="514" max="514" width="9.75" style="4" customWidth="1"/>
    <col min="515" max="759" width="9" style="4"/>
    <col min="760" max="760" width="38" style="4" customWidth="1"/>
    <col min="761" max="761" width="13.25" style="4" customWidth="1"/>
    <col min="762" max="763" width="12.875" style="4" customWidth="1"/>
    <col min="764" max="765" width="13.75" style="4" customWidth="1"/>
    <col min="766" max="766" width="11" style="4" customWidth="1"/>
    <col min="767" max="767" width="10.375" style="4" customWidth="1"/>
    <col min="768" max="768" width="12.875" style="4" customWidth="1"/>
    <col min="769" max="769" width="11.625" style="4" customWidth="1"/>
    <col min="770" max="770" width="9.75" style="4" customWidth="1"/>
    <col min="771" max="1015" width="9" style="4"/>
    <col min="1016" max="1016" width="38" style="4" customWidth="1"/>
    <col min="1017" max="1017" width="13.25" style="4" customWidth="1"/>
    <col min="1018" max="1019" width="12.875" style="4" customWidth="1"/>
    <col min="1020" max="1021" width="13.75" style="4" customWidth="1"/>
    <col min="1022" max="1022" width="11" style="4" customWidth="1"/>
    <col min="1023" max="1023" width="10.375" style="4" customWidth="1"/>
    <col min="1024" max="1024" width="12.875" style="4" customWidth="1"/>
    <col min="1025" max="1025" width="11.625" style="4" customWidth="1"/>
    <col min="1026" max="1026" width="9.75" style="4" customWidth="1"/>
    <col min="1027" max="1271" width="9" style="4"/>
    <col min="1272" max="1272" width="38" style="4" customWidth="1"/>
    <col min="1273" max="1273" width="13.25" style="4" customWidth="1"/>
    <col min="1274" max="1275" width="12.875" style="4" customWidth="1"/>
    <col min="1276" max="1277" width="13.75" style="4" customWidth="1"/>
    <col min="1278" max="1278" width="11" style="4" customWidth="1"/>
    <col min="1279" max="1279" width="10.375" style="4" customWidth="1"/>
    <col min="1280" max="1280" width="12.875" style="4" customWidth="1"/>
    <col min="1281" max="1281" width="11.625" style="4" customWidth="1"/>
    <col min="1282" max="1282" width="9.75" style="4" customWidth="1"/>
    <col min="1283" max="1527" width="9" style="4"/>
    <col min="1528" max="1528" width="38" style="4" customWidth="1"/>
    <col min="1529" max="1529" width="13.25" style="4" customWidth="1"/>
    <col min="1530" max="1531" width="12.875" style="4" customWidth="1"/>
    <col min="1532" max="1533" width="13.75" style="4" customWidth="1"/>
    <col min="1534" max="1534" width="11" style="4" customWidth="1"/>
    <col min="1535" max="1535" width="10.375" style="4" customWidth="1"/>
    <col min="1536" max="1536" width="12.875" style="4" customWidth="1"/>
    <col min="1537" max="1537" width="11.625" style="4" customWidth="1"/>
    <col min="1538" max="1538" width="9.75" style="4" customWidth="1"/>
    <col min="1539" max="1783" width="9" style="4"/>
    <col min="1784" max="1784" width="38" style="4" customWidth="1"/>
    <col min="1785" max="1785" width="13.25" style="4" customWidth="1"/>
    <col min="1786" max="1787" width="12.875" style="4" customWidth="1"/>
    <col min="1788" max="1789" width="13.75" style="4" customWidth="1"/>
    <col min="1790" max="1790" width="11" style="4" customWidth="1"/>
    <col min="1791" max="1791" width="10.375" style="4" customWidth="1"/>
    <col min="1792" max="1792" width="12.875" style="4" customWidth="1"/>
    <col min="1793" max="1793" width="11.625" style="4" customWidth="1"/>
    <col min="1794" max="1794" width="9.75" style="4" customWidth="1"/>
    <col min="1795" max="2039" width="9" style="4"/>
    <col min="2040" max="2040" width="38" style="4" customWidth="1"/>
    <col min="2041" max="2041" width="13.25" style="4" customWidth="1"/>
    <col min="2042" max="2043" width="12.875" style="4" customWidth="1"/>
    <col min="2044" max="2045" width="13.75" style="4" customWidth="1"/>
    <col min="2046" max="2046" width="11" style="4" customWidth="1"/>
    <col min="2047" max="2047" width="10.375" style="4" customWidth="1"/>
    <col min="2048" max="2048" width="12.875" style="4" customWidth="1"/>
    <col min="2049" max="2049" width="11.625" style="4" customWidth="1"/>
    <col min="2050" max="2050" width="9.75" style="4" customWidth="1"/>
    <col min="2051" max="2295" width="9" style="4"/>
    <col min="2296" max="2296" width="38" style="4" customWidth="1"/>
    <col min="2297" max="2297" width="13.25" style="4" customWidth="1"/>
    <col min="2298" max="2299" width="12.875" style="4" customWidth="1"/>
    <col min="2300" max="2301" width="13.75" style="4" customWidth="1"/>
    <col min="2302" max="2302" width="11" style="4" customWidth="1"/>
    <col min="2303" max="2303" width="10.375" style="4" customWidth="1"/>
    <col min="2304" max="2304" width="12.875" style="4" customWidth="1"/>
    <col min="2305" max="2305" width="11.625" style="4" customWidth="1"/>
    <col min="2306" max="2306" width="9.75" style="4" customWidth="1"/>
    <col min="2307" max="2551" width="9" style="4"/>
    <col min="2552" max="2552" width="38" style="4" customWidth="1"/>
    <col min="2553" max="2553" width="13.25" style="4" customWidth="1"/>
    <col min="2554" max="2555" width="12.875" style="4" customWidth="1"/>
    <col min="2556" max="2557" width="13.75" style="4" customWidth="1"/>
    <col min="2558" max="2558" width="11" style="4" customWidth="1"/>
    <col min="2559" max="2559" width="10.375" style="4" customWidth="1"/>
    <col min="2560" max="2560" width="12.875" style="4" customWidth="1"/>
    <col min="2561" max="2561" width="11.625" style="4" customWidth="1"/>
    <col min="2562" max="2562" width="9.75" style="4" customWidth="1"/>
    <col min="2563" max="2807" width="9" style="4"/>
    <col min="2808" max="2808" width="38" style="4" customWidth="1"/>
    <col min="2809" max="2809" width="13.25" style="4" customWidth="1"/>
    <col min="2810" max="2811" width="12.875" style="4" customWidth="1"/>
    <col min="2812" max="2813" width="13.75" style="4" customWidth="1"/>
    <col min="2814" max="2814" width="11" style="4" customWidth="1"/>
    <col min="2815" max="2815" width="10.375" style="4" customWidth="1"/>
    <col min="2816" max="2816" width="12.875" style="4" customWidth="1"/>
    <col min="2817" max="2817" width="11.625" style="4" customWidth="1"/>
    <col min="2818" max="2818" width="9.75" style="4" customWidth="1"/>
    <col min="2819" max="3063" width="9" style="4"/>
    <col min="3064" max="3064" width="38" style="4" customWidth="1"/>
    <col min="3065" max="3065" width="13.25" style="4" customWidth="1"/>
    <col min="3066" max="3067" width="12.875" style="4" customWidth="1"/>
    <col min="3068" max="3069" width="13.75" style="4" customWidth="1"/>
    <col min="3070" max="3070" width="11" style="4" customWidth="1"/>
    <col min="3071" max="3071" width="10.375" style="4" customWidth="1"/>
    <col min="3072" max="3072" width="12.875" style="4" customWidth="1"/>
    <col min="3073" max="3073" width="11.625" style="4" customWidth="1"/>
    <col min="3074" max="3074" width="9.75" style="4" customWidth="1"/>
    <col min="3075" max="3319" width="9" style="4"/>
    <col min="3320" max="3320" width="38" style="4" customWidth="1"/>
    <col min="3321" max="3321" width="13.25" style="4" customWidth="1"/>
    <col min="3322" max="3323" width="12.875" style="4" customWidth="1"/>
    <col min="3324" max="3325" width="13.75" style="4" customWidth="1"/>
    <col min="3326" max="3326" width="11" style="4" customWidth="1"/>
    <col min="3327" max="3327" width="10.375" style="4" customWidth="1"/>
    <col min="3328" max="3328" width="12.875" style="4" customWidth="1"/>
    <col min="3329" max="3329" width="11.625" style="4" customWidth="1"/>
    <col min="3330" max="3330" width="9.75" style="4" customWidth="1"/>
    <col min="3331" max="3575" width="9" style="4"/>
    <col min="3576" max="3576" width="38" style="4" customWidth="1"/>
    <col min="3577" max="3577" width="13.25" style="4" customWidth="1"/>
    <col min="3578" max="3579" width="12.875" style="4" customWidth="1"/>
    <col min="3580" max="3581" width="13.75" style="4" customWidth="1"/>
    <col min="3582" max="3582" width="11" style="4" customWidth="1"/>
    <col min="3583" max="3583" width="10.375" style="4" customWidth="1"/>
    <col min="3584" max="3584" width="12.875" style="4" customWidth="1"/>
    <col min="3585" max="3585" width="11.625" style="4" customWidth="1"/>
    <col min="3586" max="3586" width="9.75" style="4" customWidth="1"/>
    <col min="3587" max="3831" width="9" style="4"/>
    <col min="3832" max="3832" width="38" style="4" customWidth="1"/>
    <col min="3833" max="3833" width="13.25" style="4" customWidth="1"/>
    <col min="3834" max="3835" width="12.875" style="4" customWidth="1"/>
    <col min="3836" max="3837" width="13.75" style="4" customWidth="1"/>
    <col min="3838" max="3838" width="11" style="4" customWidth="1"/>
    <col min="3839" max="3839" width="10.375" style="4" customWidth="1"/>
    <col min="3840" max="3840" width="12.875" style="4" customWidth="1"/>
    <col min="3841" max="3841" width="11.625" style="4" customWidth="1"/>
    <col min="3842" max="3842" width="9.75" style="4" customWidth="1"/>
    <col min="3843" max="4087" width="9" style="4"/>
    <col min="4088" max="4088" width="38" style="4" customWidth="1"/>
    <col min="4089" max="4089" width="13.25" style="4" customWidth="1"/>
    <col min="4090" max="4091" width="12.875" style="4" customWidth="1"/>
    <col min="4092" max="4093" width="13.75" style="4" customWidth="1"/>
    <col min="4094" max="4094" width="11" style="4" customWidth="1"/>
    <col min="4095" max="4095" width="10.375" style="4" customWidth="1"/>
    <col min="4096" max="4096" width="12.875" style="4" customWidth="1"/>
    <col min="4097" max="4097" width="11.625" style="4" customWidth="1"/>
    <col min="4098" max="4098" width="9.75" style="4" customWidth="1"/>
    <col min="4099" max="4343" width="9" style="4"/>
    <col min="4344" max="4344" width="38" style="4" customWidth="1"/>
    <col min="4345" max="4345" width="13.25" style="4" customWidth="1"/>
    <col min="4346" max="4347" width="12.875" style="4" customWidth="1"/>
    <col min="4348" max="4349" width="13.75" style="4" customWidth="1"/>
    <col min="4350" max="4350" width="11" style="4" customWidth="1"/>
    <col min="4351" max="4351" width="10.375" style="4" customWidth="1"/>
    <col min="4352" max="4352" width="12.875" style="4" customWidth="1"/>
    <col min="4353" max="4353" width="11.625" style="4" customWidth="1"/>
    <col min="4354" max="4354" width="9.75" style="4" customWidth="1"/>
    <col min="4355" max="4599" width="9" style="4"/>
    <col min="4600" max="4600" width="38" style="4" customWidth="1"/>
    <col min="4601" max="4601" width="13.25" style="4" customWidth="1"/>
    <col min="4602" max="4603" width="12.875" style="4" customWidth="1"/>
    <col min="4604" max="4605" width="13.75" style="4" customWidth="1"/>
    <col min="4606" max="4606" width="11" style="4" customWidth="1"/>
    <col min="4607" max="4607" width="10.375" style="4" customWidth="1"/>
    <col min="4608" max="4608" width="12.875" style="4" customWidth="1"/>
    <col min="4609" max="4609" width="11.625" style="4" customWidth="1"/>
    <col min="4610" max="4610" width="9.75" style="4" customWidth="1"/>
    <col min="4611" max="4855" width="9" style="4"/>
    <col min="4856" max="4856" width="38" style="4" customWidth="1"/>
    <col min="4857" max="4857" width="13.25" style="4" customWidth="1"/>
    <col min="4858" max="4859" width="12.875" style="4" customWidth="1"/>
    <col min="4860" max="4861" width="13.75" style="4" customWidth="1"/>
    <col min="4862" max="4862" width="11" style="4" customWidth="1"/>
    <col min="4863" max="4863" width="10.375" style="4" customWidth="1"/>
    <col min="4864" max="4864" width="12.875" style="4" customWidth="1"/>
    <col min="4865" max="4865" width="11.625" style="4" customWidth="1"/>
    <col min="4866" max="4866" width="9.75" style="4" customWidth="1"/>
    <col min="4867" max="5111" width="9" style="4"/>
    <col min="5112" max="5112" width="38" style="4" customWidth="1"/>
    <col min="5113" max="5113" width="13.25" style="4" customWidth="1"/>
    <col min="5114" max="5115" width="12.875" style="4" customWidth="1"/>
    <col min="5116" max="5117" width="13.75" style="4" customWidth="1"/>
    <col min="5118" max="5118" width="11" style="4" customWidth="1"/>
    <col min="5119" max="5119" width="10.375" style="4" customWidth="1"/>
    <col min="5120" max="5120" width="12.875" style="4" customWidth="1"/>
    <col min="5121" max="5121" width="11.625" style="4" customWidth="1"/>
    <col min="5122" max="5122" width="9.75" style="4" customWidth="1"/>
    <col min="5123" max="5367" width="9" style="4"/>
    <col min="5368" max="5368" width="38" style="4" customWidth="1"/>
    <col min="5369" max="5369" width="13.25" style="4" customWidth="1"/>
    <col min="5370" max="5371" width="12.875" style="4" customWidth="1"/>
    <col min="5372" max="5373" width="13.75" style="4" customWidth="1"/>
    <col min="5374" max="5374" width="11" style="4" customWidth="1"/>
    <col min="5375" max="5375" width="10.375" style="4" customWidth="1"/>
    <col min="5376" max="5376" width="12.875" style="4" customWidth="1"/>
    <col min="5377" max="5377" width="11.625" style="4" customWidth="1"/>
    <col min="5378" max="5378" width="9.75" style="4" customWidth="1"/>
    <col min="5379" max="5623" width="9" style="4"/>
    <col min="5624" max="5624" width="38" style="4" customWidth="1"/>
    <col min="5625" max="5625" width="13.25" style="4" customWidth="1"/>
    <col min="5626" max="5627" width="12.875" style="4" customWidth="1"/>
    <col min="5628" max="5629" width="13.75" style="4" customWidth="1"/>
    <col min="5630" max="5630" width="11" style="4" customWidth="1"/>
    <col min="5631" max="5631" width="10.375" style="4" customWidth="1"/>
    <col min="5632" max="5632" width="12.875" style="4" customWidth="1"/>
    <col min="5633" max="5633" width="11.625" style="4" customWidth="1"/>
    <col min="5634" max="5634" width="9.75" style="4" customWidth="1"/>
    <col min="5635" max="5879" width="9" style="4"/>
    <col min="5880" max="5880" width="38" style="4" customWidth="1"/>
    <col min="5881" max="5881" width="13.25" style="4" customWidth="1"/>
    <col min="5882" max="5883" width="12.875" style="4" customWidth="1"/>
    <col min="5884" max="5885" width="13.75" style="4" customWidth="1"/>
    <col min="5886" max="5886" width="11" style="4" customWidth="1"/>
    <col min="5887" max="5887" width="10.375" style="4" customWidth="1"/>
    <col min="5888" max="5888" width="12.875" style="4" customWidth="1"/>
    <col min="5889" max="5889" width="11.625" style="4" customWidth="1"/>
    <col min="5890" max="5890" width="9.75" style="4" customWidth="1"/>
    <col min="5891" max="6135" width="9" style="4"/>
    <col min="6136" max="6136" width="38" style="4" customWidth="1"/>
    <col min="6137" max="6137" width="13.25" style="4" customWidth="1"/>
    <col min="6138" max="6139" width="12.875" style="4" customWidth="1"/>
    <col min="6140" max="6141" width="13.75" style="4" customWidth="1"/>
    <col min="6142" max="6142" width="11" style="4" customWidth="1"/>
    <col min="6143" max="6143" width="10.375" style="4" customWidth="1"/>
    <col min="6144" max="6144" width="12.875" style="4" customWidth="1"/>
    <col min="6145" max="6145" width="11.625" style="4" customWidth="1"/>
    <col min="6146" max="6146" width="9.75" style="4" customWidth="1"/>
    <col min="6147" max="6391" width="9" style="4"/>
    <col min="6392" max="6392" width="38" style="4" customWidth="1"/>
    <col min="6393" max="6393" width="13.25" style="4" customWidth="1"/>
    <col min="6394" max="6395" width="12.875" style="4" customWidth="1"/>
    <col min="6396" max="6397" width="13.75" style="4" customWidth="1"/>
    <col min="6398" max="6398" width="11" style="4" customWidth="1"/>
    <col min="6399" max="6399" width="10.375" style="4" customWidth="1"/>
    <col min="6400" max="6400" width="12.875" style="4" customWidth="1"/>
    <col min="6401" max="6401" width="11.625" style="4" customWidth="1"/>
    <col min="6402" max="6402" width="9.75" style="4" customWidth="1"/>
    <col min="6403" max="6647" width="9" style="4"/>
    <col min="6648" max="6648" width="38" style="4" customWidth="1"/>
    <col min="6649" max="6649" width="13.25" style="4" customWidth="1"/>
    <col min="6650" max="6651" width="12.875" style="4" customWidth="1"/>
    <col min="6652" max="6653" width="13.75" style="4" customWidth="1"/>
    <col min="6654" max="6654" width="11" style="4" customWidth="1"/>
    <col min="6655" max="6655" width="10.375" style="4" customWidth="1"/>
    <col min="6656" max="6656" width="12.875" style="4" customWidth="1"/>
    <col min="6657" max="6657" width="11.625" style="4" customWidth="1"/>
    <col min="6658" max="6658" width="9.75" style="4" customWidth="1"/>
    <col min="6659" max="6903" width="9" style="4"/>
    <col min="6904" max="6904" width="38" style="4" customWidth="1"/>
    <col min="6905" max="6905" width="13.25" style="4" customWidth="1"/>
    <col min="6906" max="6907" width="12.875" style="4" customWidth="1"/>
    <col min="6908" max="6909" width="13.75" style="4" customWidth="1"/>
    <col min="6910" max="6910" width="11" style="4" customWidth="1"/>
    <col min="6911" max="6911" width="10.375" style="4" customWidth="1"/>
    <col min="6912" max="6912" width="12.875" style="4" customWidth="1"/>
    <col min="6913" max="6913" width="11.625" style="4" customWidth="1"/>
    <col min="6914" max="6914" width="9.75" style="4" customWidth="1"/>
    <col min="6915" max="7159" width="9" style="4"/>
    <col min="7160" max="7160" width="38" style="4" customWidth="1"/>
    <col min="7161" max="7161" width="13.25" style="4" customWidth="1"/>
    <col min="7162" max="7163" width="12.875" style="4" customWidth="1"/>
    <col min="7164" max="7165" width="13.75" style="4" customWidth="1"/>
    <col min="7166" max="7166" width="11" style="4" customWidth="1"/>
    <col min="7167" max="7167" width="10.375" style="4" customWidth="1"/>
    <col min="7168" max="7168" width="12.875" style="4" customWidth="1"/>
    <col min="7169" max="7169" width="11.625" style="4" customWidth="1"/>
    <col min="7170" max="7170" width="9.75" style="4" customWidth="1"/>
    <col min="7171" max="7415" width="9" style="4"/>
    <col min="7416" max="7416" width="38" style="4" customWidth="1"/>
    <col min="7417" max="7417" width="13.25" style="4" customWidth="1"/>
    <col min="7418" max="7419" width="12.875" style="4" customWidth="1"/>
    <col min="7420" max="7421" width="13.75" style="4" customWidth="1"/>
    <col min="7422" max="7422" width="11" style="4" customWidth="1"/>
    <col min="7423" max="7423" width="10.375" style="4" customWidth="1"/>
    <col min="7424" max="7424" width="12.875" style="4" customWidth="1"/>
    <col min="7425" max="7425" width="11.625" style="4" customWidth="1"/>
    <col min="7426" max="7426" width="9.75" style="4" customWidth="1"/>
    <col min="7427" max="7671" width="9" style="4"/>
    <col min="7672" max="7672" width="38" style="4" customWidth="1"/>
    <col min="7673" max="7673" width="13.25" style="4" customWidth="1"/>
    <col min="7674" max="7675" width="12.875" style="4" customWidth="1"/>
    <col min="7676" max="7677" width="13.75" style="4" customWidth="1"/>
    <col min="7678" max="7678" width="11" style="4" customWidth="1"/>
    <col min="7679" max="7679" width="10.375" style="4" customWidth="1"/>
    <col min="7680" max="7680" width="12.875" style="4" customWidth="1"/>
    <col min="7681" max="7681" width="11.625" style="4" customWidth="1"/>
    <col min="7682" max="7682" width="9.75" style="4" customWidth="1"/>
    <col min="7683" max="7927" width="9" style="4"/>
    <col min="7928" max="7928" width="38" style="4" customWidth="1"/>
    <col min="7929" max="7929" width="13.25" style="4" customWidth="1"/>
    <col min="7930" max="7931" width="12.875" style="4" customWidth="1"/>
    <col min="7932" max="7933" width="13.75" style="4" customWidth="1"/>
    <col min="7934" max="7934" width="11" style="4" customWidth="1"/>
    <col min="7935" max="7935" width="10.375" style="4" customWidth="1"/>
    <col min="7936" max="7936" width="12.875" style="4" customWidth="1"/>
    <col min="7937" max="7937" width="11.625" style="4" customWidth="1"/>
    <col min="7938" max="7938" width="9.75" style="4" customWidth="1"/>
    <col min="7939" max="8183" width="9" style="4"/>
    <col min="8184" max="8184" width="38" style="4" customWidth="1"/>
    <col min="8185" max="8185" width="13.25" style="4" customWidth="1"/>
    <col min="8186" max="8187" width="12.875" style="4" customWidth="1"/>
    <col min="8188" max="8189" width="13.75" style="4" customWidth="1"/>
    <col min="8190" max="8190" width="11" style="4" customWidth="1"/>
    <col min="8191" max="8191" width="10.375" style="4" customWidth="1"/>
    <col min="8192" max="8192" width="12.875" style="4" customWidth="1"/>
    <col min="8193" max="8193" width="11.625" style="4" customWidth="1"/>
    <col min="8194" max="8194" width="9.75" style="4" customWidth="1"/>
    <col min="8195" max="8439" width="9" style="4"/>
    <col min="8440" max="8440" width="38" style="4" customWidth="1"/>
    <col min="8441" max="8441" width="13.25" style="4" customWidth="1"/>
    <col min="8442" max="8443" width="12.875" style="4" customWidth="1"/>
    <col min="8444" max="8445" width="13.75" style="4" customWidth="1"/>
    <col min="8446" max="8446" width="11" style="4" customWidth="1"/>
    <col min="8447" max="8447" width="10.375" style="4" customWidth="1"/>
    <col min="8448" max="8448" width="12.875" style="4" customWidth="1"/>
    <col min="8449" max="8449" width="11.625" style="4" customWidth="1"/>
    <col min="8450" max="8450" width="9.75" style="4" customWidth="1"/>
    <col min="8451" max="8695" width="9" style="4"/>
    <col min="8696" max="8696" width="38" style="4" customWidth="1"/>
    <col min="8697" max="8697" width="13.25" style="4" customWidth="1"/>
    <col min="8698" max="8699" width="12.875" style="4" customWidth="1"/>
    <col min="8700" max="8701" width="13.75" style="4" customWidth="1"/>
    <col min="8702" max="8702" width="11" style="4" customWidth="1"/>
    <col min="8703" max="8703" width="10.375" style="4" customWidth="1"/>
    <col min="8704" max="8704" width="12.875" style="4" customWidth="1"/>
    <col min="8705" max="8705" width="11.625" style="4" customWidth="1"/>
    <col min="8706" max="8706" width="9.75" style="4" customWidth="1"/>
    <col min="8707" max="8951" width="9" style="4"/>
    <col min="8952" max="8952" width="38" style="4" customWidth="1"/>
    <col min="8953" max="8953" width="13.25" style="4" customWidth="1"/>
    <col min="8954" max="8955" width="12.875" style="4" customWidth="1"/>
    <col min="8956" max="8957" width="13.75" style="4" customWidth="1"/>
    <col min="8958" max="8958" width="11" style="4" customWidth="1"/>
    <col min="8959" max="8959" width="10.375" style="4" customWidth="1"/>
    <col min="8960" max="8960" width="12.875" style="4" customWidth="1"/>
    <col min="8961" max="8961" width="11.625" style="4" customWidth="1"/>
    <col min="8962" max="8962" width="9.75" style="4" customWidth="1"/>
    <col min="8963" max="9207" width="9" style="4"/>
    <col min="9208" max="9208" width="38" style="4" customWidth="1"/>
    <col min="9209" max="9209" width="13.25" style="4" customWidth="1"/>
    <col min="9210" max="9211" width="12.875" style="4" customWidth="1"/>
    <col min="9212" max="9213" width="13.75" style="4" customWidth="1"/>
    <col min="9214" max="9214" width="11" style="4" customWidth="1"/>
    <col min="9215" max="9215" width="10.375" style="4" customWidth="1"/>
    <col min="9216" max="9216" width="12.875" style="4" customWidth="1"/>
    <col min="9217" max="9217" width="11.625" style="4" customWidth="1"/>
    <col min="9218" max="9218" width="9.75" style="4" customWidth="1"/>
    <col min="9219" max="9463" width="9" style="4"/>
    <col min="9464" max="9464" width="38" style="4" customWidth="1"/>
    <col min="9465" max="9465" width="13.25" style="4" customWidth="1"/>
    <col min="9466" max="9467" width="12.875" style="4" customWidth="1"/>
    <col min="9468" max="9469" width="13.75" style="4" customWidth="1"/>
    <col min="9470" max="9470" width="11" style="4" customWidth="1"/>
    <col min="9471" max="9471" width="10.375" style="4" customWidth="1"/>
    <col min="9472" max="9472" width="12.875" style="4" customWidth="1"/>
    <col min="9473" max="9473" width="11.625" style="4" customWidth="1"/>
    <col min="9474" max="9474" width="9.75" style="4" customWidth="1"/>
    <col min="9475" max="9719" width="9" style="4"/>
    <col min="9720" max="9720" width="38" style="4" customWidth="1"/>
    <col min="9721" max="9721" width="13.25" style="4" customWidth="1"/>
    <col min="9722" max="9723" width="12.875" style="4" customWidth="1"/>
    <col min="9724" max="9725" width="13.75" style="4" customWidth="1"/>
    <col min="9726" max="9726" width="11" style="4" customWidth="1"/>
    <col min="9727" max="9727" width="10.375" style="4" customWidth="1"/>
    <col min="9728" max="9728" width="12.875" style="4" customWidth="1"/>
    <col min="9729" max="9729" width="11.625" style="4" customWidth="1"/>
    <col min="9730" max="9730" width="9.75" style="4" customWidth="1"/>
    <col min="9731" max="9975" width="9" style="4"/>
    <col min="9976" max="9976" width="38" style="4" customWidth="1"/>
    <col min="9977" max="9977" width="13.25" style="4" customWidth="1"/>
    <col min="9978" max="9979" width="12.875" style="4" customWidth="1"/>
    <col min="9980" max="9981" width="13.75" style="4" customWidth="1"/>
    <col min="9982" max="9982" width="11" style="4" customWidth="1"/>
    <col min="9983" max="9983" width="10.375" style="4" customWidth="1"/>
    <col min="9984" max="9984" width="12.875" style="4" customWidth="1"/>
    <col min="9985" max="9985" width="11.625" style="4" customWidth="1"/>
    <col min="9986" max="9986" width="9.75" style="4" customWidth="1"/>
    <col min="9987" max="10231" width="9" style="4"/>
    <col min="10232" max="10232" width="38" style="4" customWidth="1"/>
    <col min="10233" max="10233" width="13.25" style="4" customWidth="1"/>
    <col min="10234" max="10235" width="12.875" style="4" customWidth="1"/>
    <col min="10236" max="10237" width="13.75" style="4" customWidth="1"/>
    <col min="10238" max="10238" width="11" style="4" customWidth="1"/>
    <col min="10239" max="10239" width="10.375" style="4" customWidth="1"/>
    <col min="10240" max="10240" width="12.875" style="4" customWidth="1"/>
    <col min="10241" max="10241" width="11.625" style="4" customWidth="1"/>
    <col min="10242" max="10242" width="9.75" style="4" customWidth="1"/>
    <col min="10243" max="10487" width="9" style="4"/>
    <col min="10488" max="10488" width="38" style="4" customWidth="1"/>
    <col min="10489" max="10489" width="13.25" style="4" customWidth="1"/>
    <col min="10490" max="10491" width="12.875" style="4" customWidth="1"/>
    <col min="10492" max="10493" width="13.75" style="4" customWidth="1"/>
    <col min="10494" max="10494" width="11" style="4" customWidth="1"/>
    <col min="10495" max="10495" width="10.375" style="4" customWidth="1"/>
    <col min="10496" max="10496" width="12.875" style="4" customWidth="1"/>
    <col min="10497" max="10497" width="11.625" style="4" customWidth="1"/>
    <col min="10498" max="10498" width="9.75" style="4" customWidth="1"/>
    <col min="10499" max="10743" width="9" style="4"/>
    <col min="10744" max="10744" width="38" style="4" customWidth="1"/>
    <col min="10745" max="10745" width="13.25" style="4" customWidth="1"/>
    <col min="10746" max="10747" width="12.875" style="4" customWidth="1"/>
    <col min="10748" max="10749" width="13.75" style="4" customWidth="1"/>
    <col min="10750" max="10750" width="11" style="4" customWidth="1"/>
    <col min="10751" max="10751" width="10.375" style="4" customWidth="1"/>
    <col min="10752" max="10752" width="12.875" style="4" customWidth="1"/>
    <col min="10753" max="10753" width="11.625" style="4" customWidth="1"/>
    <col min="10754" max="10754" width="9.75" style="4" customWidth="1"/>
    <col min="10755" max="10999" width="9" style="4"/>
    <col min="11000" max="11000" width="38" style="4" customWidth="1"/>
    <col min="11001" max="11001" width="13.25" style="4" customWidth="1"/>
    <col min="11002" max="11003" width="12.875" style="4" customWidth="1"/>
    <col min="11004" max="11005" width="13.75" style="4" customWidth="1"/>
    <col min="11006" max="11006" width="11" style="4" customWidth="1"/>
    <col min="11007" max="11007" width="10.375" style="4" customWidth="1"/>
    <col min="11008" max="11008" width="12.875" style="4" customWidth="1"/>
    <col min="11009" max="11009" width="11.625" style="4" customWidth="1"/>
    <col min="11010" max="11010" width="9.75" style="4" customWidth="1"/>
    <col min="11011" max="11255" width="9" style="4"/>
    <col min="11256" max="11256" width="38" style="4" customWidth="1"/>
    <col min="11257" max="11257" width="13.25" style="4" customWidth="1"/>
    <col min="11258" max="11259" width="12.875" style="4" customWidth="1"/>
    <col min="11260" max="11261" width="13.75" style="4" customWidth="1"/>
    <col min="11262" max="11262" width="11" style="4" customWidth="1"/>
    <col min="11263" max="11263" width="10.375" style="4" customWidth="1"/>
    <col min="11264" max="11264" width="12.875" style="4" customWidth="1"/>
    <col min="11265" max="11265" width="11.625" style="4" customWidth="1"/>
    <col min="11266" max="11266" width="9.75" style="4" customWidth="1"/>
    <col min="11267" max="11511" width="9" style="4"/>
    <col min="11512" max="11512" width="38" style="4" customWidth="1"/>
    <col min="11513" max="11513" width="13.25" style="4" customWidth="1"/>
    <col min="11514" max="11515" width="12.875" style="4" customWidth="1"/>
    <col min="11516" max="11517" width="13.75" style="4" customWidth="1"/>
    <col min="11518" max="11518" width="11" style="4" customWidth="1"/>
    <col min="11519" max="11519" width="10.375" style="4" customWidth="1"/>
    <col min="11520" max="11520" width="12.875" style="4" customWidth="1"/>
    <col min="11521" max="11521" width="11.625" style="4" customWidth="1"/>
    <col min="11522" max="11522" width="9.75" style="4" customWidth="1"/>
    <col min="11523" max="11767" width="9" style="4"/>
    <col min="11768" max="11768" width="38" style="4" customWidth="1"/>
    <col min="11769" max="11769" width="13.25" style="4" customWidth="1"/>
    <col min="11770" max="11771" width="12.875" style="4" customWidth="1"/>
    <col min="11772" max="11773" width="13.75" style="4" customWidth="1"/>
    <col min="11774" max="11774" width="11" style="4" customWidth="1"/>
    <col min="11775" max="11775" width="10.375" style="4" customWidth="1"/>
    <col min="11776" max="11776" width="12.875" style="4" customWidth="1"/>
    <col min="11777" max="11777" width="11.625" style="4" customWidth="1"/>
    <col min="11778" max="11778" width="9.75" style="4" customWidth="1"/>
    <col min="11779" max="12023" width="9" style="4"/>
    <col min="12024" max="12024" width="38" style="4" customWidth="1"/>
    <col min="12025" max="12025" width="13.25" style="4" customWidth="1"/>
    <col min="12026" max="12027" width="12.875" style="4" customWidth="1"/>
    <col min="12028" max="12029" width="13.75" style="4" customWidth="1"/>
    <col min="12030" max="12030" width="11" style="4" customWidth="1"/>
    <col min="12031" max="12031" width="10.375" style="4" customWidth="1"/>
    <col min="12032" max="12032" width="12.875" style="4" customWidth="1"/>
    <col min="12033" max="12033" width="11.625" style="4" customWidth="1"/>
    <col min="12034" max="12034" width="9.75" style="4" customWidth="1"/>
    <col min="12035" max="12279" width="9" style="4"/>
    <col min="12280" max="12280" width="38" style="4" customWidth="1"/>
    <col min="12281" max="12281" width="13.25" style="4" customWidth="1"/>
    <col min="12282" max="12283" width="12.875" style="4" customWidth="1"/>
    <col min="12284" max="12285" width="13.75" style="4" customWidth="1"/>
    <col min="12286" max="12286" width="11" style="4" customWidth="1"/>
    <col min="12287" max="12287" width="10.375" style="4" customWidth="1"/>
    <col min="12288" max="12288" width="12.875" style="4" customWidth="1"/>
    <col min="12289" max="12289" width="11.625" style="4" customWidth="1"/>
    <col min="12290" max="12290" width="9.75" style="4" customWidth="1"/>
    <col min="12291" max="12535" width="9" style="4"/>
    <col min="12536" max="12536" width="38" style="4" customWidth="1"/>
    <col min="12537" max="12537" width="13.25" style="4" customWidth="1"/>
    <col min="12538" max="12539" width="12.875" style="4" customWidth="1"/>
    <col min="12540" max="12541" width="13.75" style="4" customWidth="1"/>
    <col min="12542" max="12542" width="11" style="4" customWidth="1"/>
    <col min="12543" max="12543" width="10.375" style="4" customWidth="1"/>
    <col min="12544" max="12544" width="12.875" style="4" customWidth="1"/>
    <col min="12545" max="12545" width="11.625" style="4" customWidth="1"/>
    <col min="12546" max="12546" width="9.75" style="4" customWidth="1"/>
    <col min="12547" max="12791" width="9" style="4"/>
    <col min="12792" max="12792" width="38" style="4" customWidth="1"/>
    <col min="12793" max="12793" width="13.25" style="4" customWidth="1"/>
    <col min="12794" max="12795" width="12.875" style="4" customWidth="1"/>
    <col min="12796" max="12797" width="13.75" style="4" customWidth="1"/>
    <col min="12798" max="12798" width="11" style="4" customWidth="1"/>
    <col min="12799" max="12799" width="10.375" style="4" customWidth="1"/>
    <col min="12800" max="12800" width="12.875" style="4" customWidth="1"/>
    <col min="12801" max="12801" width="11.625" style="4" customWidth="1"/>
    <col min="12802" max="12802" width="9.75" style="4" customWidth="1"/>
    <col min="12803" max="13047" width="9" style="4"/>
    <col min="13048" max="13048" width="38" style="4" customWidth="1"/>
    <col min="13049" max="13049" width="13.25" style="4" customWidth="1"/>
    <col min="13050" max="13051" width="12.875" style="4" customWidth="1"/>
    <col min="13052" max="13053" width="13.75" style="4" customWidth="1"/>
    <col min="13054" max="13054" width="11" style="4" customWidth="1"/>
    <col min="13055" max="13055" width="10.375" style="4" customWidth="1"/>
    <col min="13056" max="13056" width="12.875" style="4" customWidth="1"/>
    <col min="13057" max="13057" width="11.625" style="4" customWidth="1"/>
    <col min="13058" max="13058" width="9.75" style="4" customWidth="1"/>
    <col min="13059" max="13303" width="9" style="4"/>
    <col min="13304" max="13304" width="38" style="4" customWidth="1"/>
    <col min="13305" max="13305" width="13.25" style="4" customWidth="1"/>
    <col min="13306" max="13307" width="12.875" style="4" customWidth="1"/>
    <col min="13308" max="13309" width="13.75" style="4" customWidth="1"/>
    <col min="13310" max="13310" width="11" style="4" customWidth="1"/>
    <col min="13311" max="13311" width="10.375" style="4" customWidth="1"/>
    <col min="13312" max="13312" width="12.875" style="4" customWidth="1"/>
    <col min="13313" max="13313" width="11.625" style="4" customWidth="1"/>
    <col min="13314" max="13314" width="9.75" style="4" customWidth="1"/>
    <col min="13315" max="13559" width="9" style="4"/>
    <col min="13560" max="13560" width="38" style="4" customWidth="1"/>
    <col min="13561" max="13561" width="13.25" style="4" customWidth="1"/>
    <col min="13562" max="13563" width="12.875" style="4" customWidth="1"/>
    <col min="13564" max="13565" width="13.75" style="4" customWidth="1"/>
    <col min="13566" max="13566" width="11" style="4" customWidth="1"/>
    <col min="13567" max="13567" width="10.375" style="4" customWidth="1"/>
    <col min="13568" max="13568" width="12.875" style="4" customWidth="1"/>
    <col min="13569" max="13569" width="11.625" style="4" customWidth="1"/>
    <col min="13570" max="13570" width="9.75" style="4" customWidth="1"/>
    <col min="13571" max="13815" width="9" style="4"/>
    <col min="13816" max="13816" width="38" style="4" customWidth="1"/>
    <col min="13817" max="13817" width="13.25" style="4" customWidth="1"/>
    <col min="13818" max="13819" width="12.875" style="4" customWidth="1"/>
    <col min="13820" max="13821" width="13.75" style="4" customWidth="1"/>
    <col min="13822" max="13822" width="11" style="4" customWidth="1"/>
    <col min="13823" max="13823" width="10.375" style="4" customWidth="1"/>
    <col min="13824" max="13824" width="12.875" style="4" customWidth="1"/>
    <col min="13825" max="13825" width="11.625" style="4" customWidth="1"/>
    <col min="13826" max="13826" width="9.75" style="4" customWidth="1"/>
    <col min="13827" max="14071" width="9" style="4"/>
    <col min="14072" max="14072" width="38" style="4" customWidth="1"/>
    <col min="14073" max="14073" width="13.25" style="4" customWidth="1"/>
    <col min="14074" max="14075" width="12.875" style="4" customWidth="1"/>
    <col min="14076" max="14077" width="13.75" style="4" customWidth="1"/>
    <col min="14078" max="14078" width="11" style="4" customWidth="1"/>
    <col min="14079" max="14079" width="10.375" style="4" customWidth="1"/>
    <col min="14080" max="14080" width="12.875" style="4" customWidth="1"/>
    <col min="14081" max="14081" width="11.625" style="4" customWidth="1"/>
    <col min="14082" max="14082" width="9.75" style="4" customWidth="1"/>
    <col min="14083" max="14327" width="9" style="4"/>
    <col min="14328" max="14328" width="38" style="4" customWidth="1"/>
    <col min="14329" max="14329" width="13.25" style="4" customWidth="1"/>
    <col min="14330" max="14331" width="12.875" style="4" customWidth="1"/>
    <col min="14332" max="14333" width="13.75" style="4" customWidth="1"/>
    <col min="14334" max="14334" width="11" style="4" customWidth="1"/>
    <col min="14335" max="14335" width="10.375" style="4" customWidth="1"/>
    <col min="14336" max="14336" width="12.875" style="4" customWidth="1"/>
    <col min="14337" max="14337" width="11.625" style="4" customWidth="1"/>
    <col min="14338" max="14338" width="9.75" style="4" customWidth="1"/>
    <col min="14339" max="14583" width="9" style="4"/>
    <col min="14584" max="14584" width="38" style="4" customWidth="1"/>
    <col min="14585" max="14585" width="13.25" style="4" customWidth="1"/>
    <col min="14586" max="14587" width="12.875" style="4" customWidth="1"/>
    <col min="14588" max="14589" width="13.75" style="4" customWidth="1"/>
    <col min="14590" max="14590" width="11" style="4" customWidth="1"/>
    <col min="14591" max="14591" width="10.375" style="4" customWidth="1"/>
    <col min="14592" max="14592" width="12.875" style="4" customWidth="1"/>
    <col min="14593" max="14593" width="11.625" style="4" customWidth="1"/>
    <col min="14594" max="14594" width="9.75" style="4" customWidth="1"/>
    <col min="14595" max="14839" width="9" style="4"/>
    <col min="14840" max="14840" width="38" style="4" customWidth="1"/>
    <col min="14841" max="14841" width="13.25" style="4" customWidth="1"/>
    <col min="14842" max="14843" width="12.875" style="4" customWidth="1"/>
    <col min="14844" max="14845" width="13.75" style="4" customWidth="1"/>
    <col min="14846" max="14846" width="11" style="4" customWidth="1"/>
    <col min="14847" max="14847" width="10.375" style="4" customWidth="1"/>
    <col min="14848" max="14848" width="12.875" style="4" customWidth="1"/>
    <col min="14849" max="14849" width="11.625" style="4" customWidth="1"/>
    <col min="14850" max="14850" width="9.75" style="4" customWidth="1"/>
    <col min="14851" max="15095" width="9" style="4"/>
    <col min="15096" max="15096" width="38" style="4" customWidth="1"/>
    <col min="15097" max="15097" width="13.25" style="4" customWidth="1"/>
    <col min="15098" max="15099" width="12.875" style="4" customWidth="1"/>
    <col min="15100" max="15101" width="13.75" style="4" customWidth="1"/>
    <col min="15102" max="15102" width="11" style="4" customWidth="1"/>
    <col min="15103" max="15103" width="10.375" style="4" customWidth="1"/>
    <col min="15104" max="15104" width="12.875" style="4" customWidth="1"/>
    <col min="15105" max="15105" width="11.625" style="4" customWidth="1"/>
    <col min="15106" max="15106" width="9.75" style="4" customWidth="1"/>
    <col min="15107" max="15351" width="9" style="4"/>
    <col min="15352" max="15352" width="38" style="4" customWidth="1"/>
    <col min="15353" max="15353" width="13.25" style="4" customWidth="1"/>
    <col min="15354" max="15355" width="12.875" style="4" customWidth="1"/>
    <col min="15356" max="15357" width="13.75" style="4" customWidth="1"/>
    <col min="15358" max="15358" width="11" style="4" customWidth="1"/>
    <col min="15359" max="15359" width="10.375" style="4" customWidth="1"/>
    <col min="15360" max="15360" width="12.875" style="4" customWidth="1"/>
    <col min="15361" max="15361" width="11.625" style="4" customWidth="1"/>
    <col min="15362" max="15362" width="9.75" style="4" customWidth="1"/>
    <col min="15363" max="15607" width="9" style="4"/>
    <col min="15608" max="15608" width="38" style="4" customWidth="1"/>
    <col min="15609" max="15609" width="13.25" style="4" customWidth="1"/>
    <col min="15610" max="15611" width="12.875" style="4" customWidth="1"/>
    <col min="15612" max="15613" width="13.75" style="4" customWidth="1"/>
    <col min="15614" max="15614" width="11" style="4" customWidth="1"/>
    <col min="15615" max="15615" width="10.375" style="4" customWidth="1"/>
    <col min="15616" max="15616" width="12.875" style="4" customWidth="1"/>
    <col min="15617" max="15617" width="11.625" style="4" customWidth="1"/>
    <col min="15618" max="15618" width="9.75" style="4" customWidth="1"/>
    <col min="15619" max="15863" width="9" style="4"/>
    <col min="15864" max="15864" width="38" style="4" customWidth="1"/>
    <col min="15865" max="15865" width="13.25" style="4" customWidth="1"/>
    <col min="15866" max="15867" width="12.875" style="4" customWidth="1"/>
    <col min="15868" max="15869" width="13.75" style="4" customWidth="1"/>
    <col min="15870" max="15870" width="11" style="4" customWidth="1"/>
    <col min="15871" max="15871" width="10.375" style="4" customWidth="1"/>
    <col min="15872" max="15872" width="12.875" style="4" customWidth="1"/>
    <col min="15873" max="15873" width="11.625" style="4" customWidth="1"/>
    <col min="15874" max="15874" width="9.75" style="4" customWidth="1"/>
    <col min="15875" max="16119" width="9" style="4"/>
    <col min="16120" max="16120" width="38" style="4" customWidth="1"/>
    <col min="16121" max="16121" width="13.25" style="4" customWidth="1"/>
    <col min="16122" max="16123" width="12.875" style="4" customWidth="1"/>
    <col min="16124" max="16125" width="13.75" style="4" customWidth="1"/>
    <col min="16126" max="16126" width="11" style="4" customWidth="1"/>
    <col min="16127" max="16127" width="10.375" style="4" customWidth="1"/>
    <col min="16128" max="16128" width="12.875" style="4" customWidth="1"/>
    <col min="16129" max="16129" width="11.625" style="4" customWidth="1"/>
    <col min="16130" max="16130" width="9.75" style="4" customWidth="1"/>
    <col min="16131" max="16384" width="9" style="4"/>
  </cols>
  <sheetData>
    <row r="1" ht="20.25" spans="1:1">
      <c r="A1" s="6"/>
    </row>
    <row r="2" ht="25.5" customHeight="1" spans="1:5">
      <c r="A2" s="7" t="s">
        <v>0</v>
      </c>
      <c r="B2" s="7"/>
      <c r="C2" s="7"/>
      <c r="D2" s="7"/>
      <c r="E2" s="7"/>
    </row>
    <row r="3" ht="25.5" customHeight="1" spans="1:5">
      <c r="A3" s="8"/>
      <c r="B3" s="9"/>
      <c r="C3" s="9"/>
      <c r="D3" s="10"/>
      <c r="E3" s="11"/>
    </row>
    <row r="4" s="1" customFormat="1" ht="18.75" customHeight="1" spans="1:5">
      <c r="A4" s="12" t="s">
        <v>1</v>
      </c>
      <c r="B4" s="13" t="s">
        <v>2</v>
      </c>
      <c r="C4" s="13"/>
      <c r="D4" s="13"/>
      <c r="E4" s="13" t="s">
        <v>3</v>
      </c>
    </row>
    <row r="5" s="1" customFormat="1" ht="18.75" customHeight="1" spans="1:5">
      <c r="A5" s="14"/>
      <c r="B5" s="15" t="s">
        <v>4</v>
      </c>
      <c r="C5" s="15" t="s">
        <v>5</v>
      </c>
      <c r="D5" s="13" t="s">
        <v>6</v>
      </c>
      <c r="E5" s="13" t="s">
        <v>7</v>
      </c>
    </row>
    <row r="6" s="1" customFormat="1" ht="18.75" customHeight="1" spans="1:5">
      <c r="A6" s="16"/>
      <c r="B6" s="15"/>
      <c r="C6" s="15"/>
      <c r="D6" s="13"/>
      <c r="E6" s="13"/>
    </row>
    <row r="7" ht="18" customHeight="1" spans="1:5">
      <c r="A7" s="17" t="s">
        <v>8</v>
      </c>
      <c r="B7" s="18">
        <f>B8+B78+B79+B80+B84+B77+B85</f>
        <v>3454109</v>
      </c>
      <c r="C7" s="18">
        <f>C8+C78+C79+C80+C84+C77+C85</f>
        <v>3369603.899332</v>
      </c>
      <c r="D7" s="18">
        <f>D8+D78+D79+D80+D84+D77+D85</f>
        <v>3449662.599332</v>
      </c>
      <c r="E7" s="18">
        <f>E8+E78+E79+E80+E84+E77+E85</f>
        <v>3785002.029332</v>
      </c>
    </row>
    <row r="8" ht="18" customHeight="1" spans="1:5">
      <c r="A8" s="19" t="s">
        <v>9</v>
      </c>
      <c r="B8" s="20">
        <f>B9+B16+B55</f>
        <v>2284469</v>
      </c>
      <c r="C8" s="20">
        <f>C9+C16+C55</f>
        <v>2674213.899332</v>
      </c>
      <c r="D8" s="20">
        <f>D9+D16+D55</f>
        <v>2719982.599332</v>
      </c>
      <c r="E8" s="20">
        <f>E9+E16+E55</f>
        <v>2505835.029332</v>
      </c>
    </row>
    <row r="9" ht="18" customHeight="1" spans="1:5">
      <c r="A9" s="19" t="s">
        <v>10</v>
      </c>
      <c r="B9" s="20">
        <f>SUM(B10:B15)</f>
        <v>103595</v>
      </c>
      <c r="C9" s="20">
        <f>SUM(C10:C15)</f>
        <v>103595</v>
      </c>
      <c r="D9" s="20">
        <f>SUM(D10:D15)</f>
        <v>103906</v>
      </c>
      <c r="E9" s="20">
        <f>SUM(E10:E15)</f>
        <v>103906</v>
      </c>
    </row>
    <row r="10" ht="18" customHeight="1" spans="1:5">
      <c r="A10" s="21" t="s">
        <v>11</v>
      </c>
      <c r="B10" s="20">
        <v>13860</v>
      </c>
      <c r="C10" s="20">
        <v>13860</v>
      </c>
      <c r="D10" s="20">
        <v>13860</v>
      </c>
      <c r="E10" s="20">
        <v>13860</v>
      </c>
    </row>
    <row r="11" ht="18" customHeight="1" spans="1:5">
      <c r="A11" s="21" t="s">
        <v>12</v>
      </c>
      <c r="B11" s="20">
        <v>15687</v>
      </c>
      <c r="C11" s="20">
        <v>15687</v>
      </c>
      <c r="D11" s="20">
        <v>15687</v>
      </c>
      <c r="E11" s="20">
        <v>15687</v>
      </c>
    </row>
    <row r="12" ht="18" customHeight="1" spans="1:5">
      <c r="A12" s="21" t="s">
        <v>13</v>
      </c>
      <c r="B12" s="20">
        <v>41700</v>
      </c>
      <c r="C12" s="20">
        <v>41700</v>
      </c>
      <c r="D12" s="20">
        <v>41697</v>
      </c>
      <c r="E12" s="20">
        <v>41697</v>
      </c>
    </row>
    <row r="13" ht="18" customHeight="1" spans="1:5">
      <c r="A13" s="21" t="s">
        <v>14</v>
      </c>
      <c r="B13" s="20">
        <v>3195</v>
      </c>
      <c r="C13" s="20">
        <v>3195</v>
      </c>
      <c r="D13" s="20">
        <v>4103</v>
      </c>
      <c r="E13" s="20">
        <v>4103</v>
      </c>
    </row>
    <row r="14" ht="18" customHeight="1" spans="1:5">
      <c r="A14" s="21" t="s">
        <v>15</v>
      </c>
      <c r="B14" s="20">
        <v>3117</v>
      </c>
      <c r="C14" s="20">
        <v>3117</v>
      </c>
      <c r="D14" s="20">
        <v>2523</v>
      </c>
      <c r="E14" s="20">
        <v>2523</v>
      </c>
    </row>
    <row r="15" ht="18" customHeight="1" spans="1:5">
      <c r="A15" s="21" t="s">
        <v>16</v>
      </c>
      <c r="B15" s="20">
        <v>26036</v>
      </c>
      <c r="C15" s="20">
        <v>26036</v>
      </c>
      <c r="D15" s="20">
        <v>26036</v>
      </c>
      <c r="E15" s="20">
        <v>26036</v>
      </c>
    </row>
    <row r="16" ht="18" customHeight="1" spans="1:5">
      <c r="A16" s="21" t="s">
        <v>17</v>
      </c>
      <c r="B16" s="20">
        <f>SUM(B17:B54)</f>
        <v>1954279</v>
      </c>
      <c r="C16" s="20">
        <f>SUM(C17:C54)</f>
        <v>2248132.3789</v>
      </c>
      <c r="D16" s="20">
        <f>SUM(D17:D54)</f>
        <v>2279169.3789</v>
      </c>
      <c r="E16" s="20">
        <f>SUM(E17:E54)</f>
        <v>2116887.8089</v>
      </c>
    </row>
    <row r="17" ht="18" customHeight="1" spans="1:5">
      <c r="A17" s="22" t="s">
        <v>18</v>
      </c>
      <c r="B17" s="20">
        <v>18766</v>
      </c>
      <c r="C17" s="20">
        <v>18766</v>
      </c>
      <c r="D17" s="20">
        <v>18766</v>
      </c>
      <c r="E17" s="20">
        <v>18754</v>
      </c>
    </row>
    <row r="18" ht="18" customHeight="1" spans="1:5">
      <c r="A18" s="22" t="s">
        <v>19</v>
      </c>
      <c r="B18" s="20">
        <v>360448</v>
      </c>
      <c r="C18" s="20">
        <v>408804</v>
      </c>
      <c r="D18" s="20">
        <v>408804</v>
      </c>
      <c r="E18" s="20">
        <v>412756</v>
      </c>
    </row>
    <row r="19" ht="18" customHeight="1" spans="1:5">
      <c r="A19" s="22" t="s">
        <v>20</v>
      </c>
      <c r="B19" s="20">
        <v>240573</v>
      </c>
      <c r="C19" s="20">
        <v>249229</v>
      </c>
      <c r="D19" s="20">
        <v>249229</v>
      </c>
      <c r="E19" s="20">
        <v>258178</v>
      </c>
    </row>
    <row r="20" ht="18" customHeight="1" spans="1:5">
      <c r="A20" s="22" t="s">
        <v>21</v>
      </c>
      <c r="B20" s="20">
        <v>29387</v>
      </c>
      <c r="C20" s="20">
        <v>45924.2649</v>
      </c>
      <c r="D20" s="20">
        <v>45924.2649</v>
      </c>
      <c r="E20" s="20">
        <v>25886.2649</v>
      </c>
    </row>
    <row r="21" ht="18" customHeight="1" spans="1:5">
      <c r="A21" s="22" t="s">
        <v>22</v>
      </c>
      <c r="B21" s="20"/>
      <c r="C21" s="20"/>
      <c r="D21" s="20"/>
      <c r="E21" s="20">
        <v>0</v>
      </c>
    </row>
    <row r="22" ht="18" customHeight="1" spans="1:5">
      <c r="A22" s="22" t="s">
        <v>23</v>
      </c>
      <c r="B22" s="20"/>
      <c r="C22" s="20"/>
      <c r="D22" s="20"/>
      <c r="E22" s="20">
        <v>0</v>
      </c>
    </row>
    <row r="23" ht="18" customHeight="1" spans="1:5">
      <c r="A23" s="23" t="s">
        <v>24</v>
      </c>
      <c r="B23" s="20">
        <v>9557</v>
      </c>
      <c r="C23" s="20">
        <v>12834</v>
      </c>
      <c r="D23" s="20">
        <v>12834</v>
      </c>
      <c r="E23" s="20">
        <v>11789</v>
      </c>
    </row>
    <row r="24" ht="18" customHeight="1" spans="1:5">
      <c r="A24" s="23" t="s">
        <v>25</v>
      </c>
      <c r="B24" s="20">
        <v>135</v>
      </c>
      <c r="C24" s="20">
        <v>5908</v>
      </c>
      <c r="D24" s="20">
        <v>5908</v>
      </c>
      <c r="E24" s="20">
        <v>2294</v>
      </c>
    </row>
    <row r="25" ht="18" customHeight="1" spans="1:5">
      <c r="A25" s="22" t="s">
        <v>26</v>
      </c>
      <c r="B25" s="20">
        <v>131162</v>
      </c>
      <c r="C25" s="20">
        <v>131561</v>
      </c>
      <c r="D25" s="20">
        <v>131561</v>
      </c>
      <c r="E25" s="20">
        <v>130460</v>
      </c>
    </row>
    <row r="26" ht="18" customHeight="1" spans="1:5">
      <c r="A26" s="22" t="s">
        <v>27</v>
      </c>
      <c r="B26" s="20">
        <v>7255</v>
      </c>
      <c r="C26" s="20">
        <v>9128</v>
      </c>
      <c r="D26" s="20">
        <v>9128</v>
      </c>
      <c r="E26" s="20">
        <v>8223</v>
      </c>
    </row>
    <row r="27" ht="18" customHeight="1" spans="1:5">
      <c r="A27" s="22" t="s">
        <v>28</v>
      </c>
      <c r="B27" s="20">
        <v>24</v>
      </c>
      <c r="C27" s="20">
        <v>169</v>
      </c>
      <c r="D27" s="20">
        <v>169</v>
      </c>
      <c r="E27" s="20">
        <v>175</v>
      </c>
    </row>
    <row r="28" ht="18" customHeight="1" spans="1:5">
      <c r="A28" s="22" t="s">
        <v>29</v>
      </c>
      <c r="B28" s="20"/>
      <c r="C28" s="20"/>
      <c r="D28" s="20"/>
      <c r="E28" s="20">
        <v>0</v>
      </c>
    </row>
    <row r="29" ht="18" customHeight="1" spans="1:5">
      <c r="A29" s="22" t="s">
        <v>30</v>
      </c>
      <c r="B29" s="20">
        <v>100285</v>
      </c>
      <c r="C29" s="20">
        <v>110151</v>
      </c>
      <c r="D29" s="20">
        <v>110151</v>
      </c>
      <c r="E29" s="20">
        <v>91819</v>
      </c>
    </row>
    <row r="30" ht="18" customHeight="1" spans="1:5">
      <c r="A30" s="22" t="s">
        <v>31</v>
      </c>
      <c r="B30" s="24"/>
      <c r="C30" s="20"/>
      <c r="D30" s="20"/>
      <c r="E30" s="20">
        <v>0</v>
      </c>
    </row>
    <row r="31" ht="18" customHeight="1" spans="1:5">
      <c r="A31" s="22" t="s">
        <v>32</v>
      </c>
      <c r="B31" s="24"/>
      <c r="C31" s="20"/>
      <c r="D31" s="20"/>
      <c r="E31" s="20">
        <v>0</v>
      </c>
    </row>
    <row r="32" ht="18" customHeight="1" spans="1:5">
      <c r="A32" s="21" t="s">
        <v>33</v>
      </c>
      <c r="B32" s="24"/>
      <c r="C32" s="20"/>
      <c r="D32" s="20"/>
      <c r="E32" s="20">
        <v>0</v>
      </c>
    </row>
    <row r="33" ht="18" customHeight="1" spans="1:5">
      <c r="A33" s="21" t="s">
        <v>34</v>
      </c>
      <c r="B33" s="24">
        <v>14619</v>
      </c>
      <c r="C33" s="20">
        <v>21961.45</v>
      </c>
      <c r="D33" s="20">
        <v>21961.45</v>
      </c>
      <c r="E33" s="20">
        <v>16088.45</v>
      </c>
    </row>
    <row r="34" ht="18" customHeight="1" spans="1:5">
      <c r="A34" s="21" t="s">
        <v>35</v>
      </c>
      <c r="B34" s="24">
        <v>229056</v>
      </c>
      <c r="C34" s="20">
        <f>299695-31037</f>
        <v>268658</v>
      </c>
      <c r="D34" s="20">
        <f>268655+31040</f>
        <v>299695</v>
      </c>
      <c r="E34" s="20">
        <v>222177.63</v>
      </c>
    </row>
    <row r="35" ht="18" customHeight="1" spans="1:5">
      <c r="A35" s="21" t="s">
        <v>36</v>
      </c>
      <c r="B35" s="24"/>
      <c r="C35" s="20"/>
      <c r="D35" s="20"/>
      <c r="E35" s="20">
        <v>440</v>
      </c>
    </row>
    <row r="36" ht="27" spans="1:5">
      <c r="A36" s="21" t="s">
        <v>37</v>
      </c>
      <c r="B36" s="24">
        <v>4349</v>
      </c>
      <c r="C36" s="20">
        <v>5112.05</v>
      </c>
      <c r="D36" s="20">
        <v>5112.05</v>
      </c>
      <c r="E36" s="20">
        <v>5188.05</v>
      </c>
    </row>
    <row r="37" ht="18" customHeight="1" spans="1:5">
      <c r="A37" s="21" t="s">
        <v>38</v>
      </c>
      <c r="B37" s="24">
        <v>313260</v>
      </c>
      <c r="C37" s="20">
        <v>340050.664</v>
      </c>
      <c r="D37" s="20">
        <v>340050.664</v>
      </c>
      <c r="E37" s="20">
        <f>326183.664+37913</f>
        <v>364096.664</v>
      </c>
    </row>
    <row r="38" ht="18" customHeight="1" spans="1:5">
      <c r="A38" s="21" t="s">
        <v>39</v>
      </c>
      <c r="B38" s="24">
        <v>345539</v>
      </c>
      <c r="C38" s="20">
        <v>363837.26</v>
      </c>
      <c r="D38" s="20">
        <v>363837.26</v>
      </c>
      <c r="E38" s="20">
        <v>361577.26</v>
      </c>
    </row>
    <row r="39" ht="18" customHeight="1" spans="1:5">
      <c r="A39" s="21" t="s">
        <v>40</v>
      </c>
      <c r="B39" s="24">
        <v>123</v>
      </c>
      <c r="C39" s="20">
        <v>2086</v>
      </c>
      <c r="D39" s="20">
        <v>2086</v>
      </c>
      <c r="E39" s="20">
        <v>89.8</v>
      </c>
    </row>
    <row r="40" ht="18" customHeight="1" spans="1:5">
      <c r="A40" s="21" t="s">
        <v>41</v>
      </c>
      <c r="B40" s="24"/>
      <c r="C40" s="20"/>
      <c r="D40" s="20"/>
      <c r="E40" s="20">
        <v>0</v>
      </c>
    </row>
    <row r="41" ht="18" customHeight="1" spans="1:5">
      <c r="A41" s="21" t="s">
        <v>42</v>
      </c>
      <c r="B41" s="24">
        <v>118525</v>
      </c>
      <c r="C41" s="20">
        <v>141649.9</v>
      </c>
      <c r="D41" s="20">
        <f>121649.9+20000</f>
        <v>141649.9</v>
      </c>
      <c r="E41" s="20">
        <v>122772.9</v>
      </c>
    </row>
    <row r="42" ht="18" customHeight="1" spans="1:5">
      <c r="A42" s="21" t="s">
        <v>43</v>
      </c>
      <c r="B42" s="24">
        <v>7342</v>
      </c>
      <c r="C42" s="20">
        <v>40704</v>
      </c>
      <c r="D42" s="20">
        <f>35704+5000</f>
        <v>40704</v>
      </c>
      <c r="E42" s="20">
        <v>11875</v>
      </c>
    </row>
    <row r="43" ht="27" spans="1:5">
      <c r="A43" s="21" t="s">
        <v>44</v>
      </c>
      <c r="B43" s="24"/>
      <c r="C43" s="20"/>
      <c r="D43" s="20"/>
      <c r="E43" s="20">
        <v>0</v>
      </c>
    </row>
    <row r="44" ht="18" customHeight="1" spans="1:5">
      <c r="A44" s="21" t="s">
        <v>45</v>
      </c>
      <c r="B44" s="24"/>
      <c r="C44" s="20"/>
      <c r="D44" s="20"/>
      <c r="E44" s="20">
        <v>0</v>
      </c>
    </row>
    <row r="45" ht="18" customHeight="1" spans="1:5">
      <c r="A45" s="21" t="s">
        <v>46</v>
      </c>
      <c r="B45" s="24"/>
      <c r="C45" s="20"/>
      <c r="D45" s="20"/>
      <c r="E45" s="20">
        <v>0</v>
      </c>
    </row>
    <row r="46" ht="27" spans="1:5">
      <c r="A46" s="21" t="s">
        <v>47</v>
      </c>
      <c r="B46" s="24"/>
      <c r="C46" s="20"/>
      <c r="D46" s="20"/>
      <c r="E46" s="20">
        <v>0</v>
      </c>
    </row>
    <row r="47" ht="18" customHeight="1" spans="1:5">
      <c r="A47" s="21" t="s">
        <v>48</v>
      </c>
      <c r="B47" s="24">
        <v>13690</v>
      </c>
      <c r="C47" s="20">
        <v>19157</v>
      </c>
      <c r="D47" s="20">
        <v>19157</v>
      </c>
      <c r="E47" s="20">
        <v>14081</v>
      </c>
    </row>
    <row r="48" ht="18" customHeight="1" spans="1:5">
      <c r="A48" s="21" t="s">
        <v>49</v>
      </c>
      <c r="B48" s="20"/>
      <c r="C48" s="20"/>
      <c r="D48" s="20"/>
      <c r="E48" s="20">
        <v>0</v>
      </c>
    </row>
    <row r="49" ht="27" spans="1:5">
      <c r="A49" s="21" t="s">
        <v>50</v>
      </c>
      <c r="B49" s="20"/>
      <c r="C49" s="20">
        <v>1620</v>
      </c>
      <c r="D49" s="20">
        <v>1620</v>
      </c>
      <c r="E49" s="20">
        <v>830</v>
      </c>
    </row>
    <row r="50" ht="18" customHeight="1" spans="1:5">
      <c r="A50" s="22" t="s">
        <v>51</v>
      </c>
      <c r="B50" s="20">
        <v>20</v>
      </c>
      <c r="C50" s="20">
        <v>20</v>
      </c>
      <c r="D50" s="20">
        <v>20</v>
      </c>
      <c r="E50" s="20">
        <v>0</v>
      </c>
    </row>
    <row r="51" ht="18" customHeight="1" spans="1:5">
      <c r="A51" s="22" t="s">
        <v>52</v>
      </c>
      <c r="B51" s="20"/>
      <c r="C51" s="20">
        <v>26731</v>
      </c>
      <c r="D51" s="20">
        <v>26731</v>
      </c>
      <c r="E51" s="20">
        <v>13688</v>
      </c>
    </row>
    <row r="52" ht="18" customHeight="1" spans="1:5">
      <c r="A52" s="22" t="s">
        <v>53</v>
      </c>
      <c r="B52" s="20"/>
      <c r="C52" s="20">
        <v>10981</v>
      </c>
      <c r="D52" s="20">
        <v>10981</v>
      </c>
      <c r="E52" s="20">
        <v>13140</v>
      </c>
    </row>
    <row r="53" ht="18" customHeight="1" spans="1:5">
      <c r="A53" s="22" t="s">
        <v>54</v>
      </c>
      <c r="B53" s="20"/>
      <c r="C53" s="20"/>
      <c r="D53" s="20"/>
      <c r="E53" s="20"/>
    </row>
    <row r="54" ht="18" customHeight="1" spans="1:5">
      <c r="A54" s="22" t="s">
        <v>55</v>
      </c>
      <c r="B54" s="20">
        <v>10164</v>
      </c>
      <c r="C54" s="20">
        <v>13089.79</v>
      </c>
      <c r="D54" s="20">
        <v>13089.79</v>
      </c>
      <c r="E54" s="20">
        <v>10508.79</v>
      </c>
    </row>
    <row r="55" ht="18" customHeight="1" spans="1:5">
      <c r="A55" s="21" t="s">
        <v>56</v>
      </c>
      <c r="B55" s="20">
        <f>SUM(B56:B76)</f>
        <v>226595</v>
      </c>
      <c r="C55" s="20">
        <f>SUM(C56:C76)</f>
        <v>322486.520432</v>
      </c>
      <c r="D55" s="20">
        <f>SUM(D56:D76)</f>
        <v>336907.220432</v>
      </c>
      <c r="E55" s="20">
        <f>SUM(E56:E76)</f>
        <v>285041.220432</v>
      </c>
    </row>
    <row r="56" ht="18" customHeight="1" spans="1:5">
      <c r="A56" s="21" t="s">
        <v>57</v>
      </c>
      <c r="B56" s="20">
        <v>1248</v>
      </c>
      <c r="C56" s="20">
        <v>10645</v>
      </c>
      <c r="D56" s="20">
        <v>10645</v>
      </c>
      <c r="E56" s="20">
        <v>1628</v>
      </c>
    </row>
    <row r="57" ht="18" customHeight="1" spans="1:5">
      <c r="A57" s="21" t="s">
        <v>58</v>
      </c>
      <c r="B57" s="20"/>
      <c r="C57" s="20"/>
      <c r="D57" s="20"/>
      <c r="E57" s="20">
        <v>0</v>
      </c>
    </row>
    <row r="58" ht="18" customHeight="1" spans="1:5">
      <c r="A58" s="21" t="s">
        <v>59</v>
      </c>
      <c r="B58" s="20"/>
      <c r="C58" s="20"/>
      <c r="D58" s="20"/>
      <c r="E58" s="20">
        <v>220</v>
      </c>
    </row>
    <row r="59" ht="18" customHeight="1" spans="1:5">
      <c r="A59" s="21" t="s">
        <v>60</v>
      </c>
      <c r="B59" s="20">
        <v>465</v>
      </c>
      <c r="C59" s="20">
        <v>465</v>
      </c>
      <c r="D59" s="20">
        <v>465</v>
      </c>
      <c r="E59" s="20">
        <v>1000</v>
      </c>
    </row>
    <row r="60" ht="18" customHeight="1" spans="1:5">
      <c r="A60" s="21" t="s">
        <v>61</v>
      </c>
      <c r="B60" s="20">
        <v>4253</v>
      </c>
      <c r="C60" s="20">
        <v>4253</v>
      </c>
      <c r="D60" s="20">
        <v>4253</v>
      </c>
      <c r="E60" s="20">
        <v>1205</v>
      </c>
    </row>
    <row r="61" ht="18" customHeight="1" spans="1:5">
      <c r="A61" s="21" t="s">
        <v>62</v>
      </c>
      <c r="B61" s="20">
        <v>1034</v>
      </c>
      <c r="C61" s="20">
        <v>1654</v>
      </c>
      <c r="D61" s="20">
        <v>1654</v>
      </c>
      <c r="E61" s="20">
        <v>1667</v>
      </c>
    </row>
    <row r="62" ht="18" customHeight="1" spans="1:5">
      <c r="A62" s="21" t="s">
        <v>63</v>
      </c>
      <c r="B62" s="20">
        <v>601</v>
      </c>
      <c r="C62" s="20">
        <v>1220</v>
      </c>
      <c r="D62" s="20">
        <v>1220</v>
      </c>
      <c r="E62" s="20">
        <v>1494</v>
      </c>
    </row>
    <row r="63" ht="18" customHeight="1" spans="1:5">
      <c r="A63" s="21" t="s">
        <v>64</v>
      </c>
      <c r="B63" s="20">
        <v>4477</v>
      </c>
      <c r="C63" s="20">
        <v>6843.17</v>
      </c>
      <c r="D63" s="20">
        <v>6843.17</v>
      </c>
      <c r="E63" s="20">
        <v>5150.17</v>
      </c>
    </row>
    <row r="64" ht="18" customHeight="1" spans="1:5">
      <c r="A64" s="21" t="s">
        <v>65</v>
      </c>
      <c r="B64" s="20">
        <v>9821</v>
      </c>
      <c r="C64" s="20">
        <v>9400</v>
      </c>
      <c r="D64" s="20">
        <v>9400</v>
      </c>
      <c r="E64" s="20">
        <v>7406</v>
      </c>
    </row>
    <row r="65" ht="18" customHeight="1" spans="1:5">
      <c r="A65" s="21" t="s">
        <v>66</v>
      </c>
      <c r="B65" s="20">
        <v>23575</v>
      </c>
      <c r="C65" s="20">
        <v>29667.0465</v>
      </c>
      <c r="D65" s="20">
        <v>29667.0465</v>
      </c>
      <c r="E65" s="20">
        <v>24124.0465</v>
      </c>
    </row>
    <row r="66" ht="18" customHeight="1" spans="1:5">
      <c r="A66" s="21" t="s">
        <v>67</v>
      </c>
      <c r="B66" s="20">
        <v>32539</v>
      </c>
      <c r="C66" s="20">
        <v>10851.558939</v>
      </c>
      <c r="D66" s="20">
        <v>10851.558939</v>
      </c>
      <c r="E66" s="20">
        <v>20132.558939</v>
      </c>
    </row>
    <row r="67" ht="18" customHeight="1" spans="1:5">
      <c r="A67" s="21" t="s">
        <v>68</v>
      </c>
      <c r="B67" s="20">
        <v>109957</v>
      </c>
      <c r="C67" s="20">
        <f>159921.35</f>
        <v>159921.35</v>
      </c>
      <c r="D67" s="20">
        <f>139921.35+20000+4421</f>
        <v>164342.35</v>
      </c>
      <c r="E67" s="20">
        <f>115828.35-1200+49445+99-438-3179.36-220-338</f>
        <v>159996.99</v>
      </c>
    </row>
    <row r="68" ht="18" customHeight="1" spans="1:5">
      <c r="A68" s="21" t="s">
        <v>69</v>
      </c>
      <c r="B68" s="20">
        <v>6292</v>
      </c>
      <c r="C68" s="20">
        <v>11554.26</v>
      </c>
      <c r="D68" s="20">
        <v>11554.26</v>
      </c>
      <c r="E68" s="20">
        <v>10519.26</v>
      </c>
    </row>
    <row r="69" ht="18" customHeight="1" spans="1:5">
      <c r="A69" s="21" t="s">
        <v>70</v>
      </c>
      <c r="B69" s="20">
        <v>12746</v>
      </c>
      <c r="C69" s="20">
        <v>40021</v>
      </c>
      <c r="D69" s="20">
        <f>30020.7+20000</f>
        <v>50020.7</v>
      </c>
      <c r="E69" s="20">
        <f>14255.7</f>
        <v>14255.7</v>
      </c>
    </row>
    <row r="70" ht="18" customHeight="1" spans="1:5">
      <c r="A70" s="21" t="s">
        <v>71</v>
      </c>
      <c r="B70" s="20">
        <v>1257</v>
      </c>
      <c r="C70" s="20">
        <v>8103</v>
      </c>
      <c r="D70" s="20">
        <v>8103</v>
      </c>
      <c r="E70" s="20">
        <v>6623</v>
      </c>
    </row>
    <row r="71" ht="18" customHeight="1" spans="1:5">
      <c r="A71" s="21" t="s">
        <v>72</v>
      </c>
      <c r="B71" s="20">
        <v>7342</v>
      </c>
      <c r="C71" s="20">
        <v>13032.784993</v>
      </c>
      <c r="D71" s="20">
        <v>13032.784993</v>
      </c>
      <c r="E71" s="20">
        <v>9492.784993</v>
      </c>
    </row>
    <row r="72" ht="18" customHeight="1" spans="1:5">
      <c r="A72" s="21" t="s">
        <v>73</v>
      </c>
      <c r="B72" s="20">
        <v>5513</v>
      </c>
      <c r="C72" s="20">
        <v>6227</v>
      </c>
      <c r="D72" s="20">
        <v>6227</v>
      </c>
      <c r="E72" s="20">
        <f>4567+3179.36</f>
        <v>7746.36</v>
      </c>
    </row>
    <row r="73" ht="18" customHeight="1" spans="1:5">
      <c r="A73" s="21" t="s">
        <v>74</v>
      </c>
      <c r="B73" s="20">
        <v>4812</v>
      </c>
      <c r="C73" s="20">
        <v>3221.15</v>
      </c>
      <c r="D73" s="20">
        <v>3221.15</v>
      </c>
      <c r="E73" s="20">
        <v>7571.15</v>
      </c>
    </row>
    <row r="74" ht="18" customHeight="1" spans="1:5">
      <c r="A74" s="21" t="s">
        <v>75</v>
      </c>
      <c r="B74" s="20">
        <v>151</v>
      </c>
      <c r="C74" s="20">
        <v>900</v>
      </c>
      <c r="D74" s="20">
        <v>900</v>
      </c>
      <c r="E74" s="20">
        <v>2313</v>
      </c>
    </row>
    <row r="75" ht="18" customHeight="1" spans="1:5">
      <c r="A75" s="21" t="s">
        <v>76</v>
      </c>
      <c r="B75" s="20">
        <v>512</v>
      </c>
      <c r="C75" s="20">
        <v>4147.2</v>
      </c>
      <c r="D75" s="20">
        <v>4147.2</v>
      </c>
      <c r="E75" s="20">
        <v>2493.2</v>
      </c>
    </row>
    <row r="76" ht="18" customHeight="1" spans="1:5">
      <c r="A76" s="21" t="s">
        <v>77</v>
      </c>
      <c r="B76" s="20"/>
      <c r="C76" s="20">
        <v>360</v>
      </c>
      <c r="D76" s="20">
        <v>360</v>
      </c>
      <c r="E76" s="20">
        <v>3</v>
      </c>
    </row>
    <row r="77" ht="18" customHeight="1" spans="1:5">
      <c r="A77" s="21" t="s">
        <v>78</v>
      </c>
      <c r="B77" s="20"/>
      <c r="C77" s="20"/>
      <c r="D77" s="20"/>
      <c r="E77" s="20"/>
    </row>
    <row r="78" ht="18" customHeight="1" spans="1:5">
      <c r="A78" s="25" t="s">
        <v>79</v>
      </c>
      <c r="B78" s="20">
        <v>175445</v>
      </c>
      <c r="C78" s="20">
        <v>174712</v>
      </c>
      <c r="D78" s="20">
        <v>174712</v>
      </c>
      <c r="E78" s="20">
        <v>275266</v>
      </c>
    </row>
    <row r="79" ht="18" customHeight="1" spans="1:5">
      <c r="A79" s="25" t="s">
        <v>80</v>
      </c>
      <c r="B79" s="20">
        <v>7395</v>
      </c>
      <c r="C79" s="20">
        <v>20021</v>
      </c>
      <c r="D79" s="20">
        <v>20021</v>
      </c>
      <c r="E79" s="20"/>
    </row>
    <row r="80" ht="18" customHeight="1" spans="1:5">
      <c r="A80" s="25" t="s">
        <v>81</v>
      </c>
      <c r="B80" s="20">
        <f>SUM(B81:B83)</f>
        <v>806700</v>
      </c>
      <c r="C80" s="20">
        <f>SUM(C81:C83)</f>
        <v>73048</v>
      </c>
      <c r="D80" s="20">
        <f>SUM(D81:D83)</f>
        <v>107338</v>
      </c>
      <c r="E80" s="20">
        <f>SUM(E81:E83)</f>
        <v>623401</v>
      </c>
    </row>
    <row r="81" ht="18" customHeight="1" spans="1:5">
      <c r="A81" s="25" t="s">
        <v>82</v>
      </c>
      <c r="B81" s="20">
        <v>796562</v>
      </c>
      <c r="C81" s="20">
        <f>106117-34352</f>
        <v>71765</v>
      </c>
      <c r="D81" s="20">
        <v>106117</v>
      </c>
      <c r="E81" s="20">
        <v>622963</v>
      </c>
    </row>
    <row r="82" ht="18" customHeight="1" spans="1:5">
      <c r="A82" s="25" t="s">
        <v>83</v>
      </c>
      <c r="B82" s="20">
        <v>10138</v>
      </c>
      <c r="C82" s="20">
        <v>1283</v>
      </c>
      <c r="D82" s="20">
        <v>1221</v>
      </c>
      <c r="E82" s="20">
        <v>438</v>
      </c>
    </row>
    <row r="83" ht="18" customHeight="1" spans="1:5">
      <c r="A83" s="25" t="s">
        <v>84</v>
      </c>
      <c r="B83" s="20"/>
      <c r="C83" s="20"/>
      <c r="D83" s="20"/>
      <c r="E83" s="20"/>
    </row>
    <row r="84" ht="18" customHeight="1" spans="1:5">
      <c r="A84" s="25" t="s">
        <v>85</v>
      </c>
      <c r="B84" s="20">
        <v>180100</v>
      </c>
      <c r="C84" s="20">
        <v>427609</v>
      </c>
      <c r="D84" s="20">
        <v>427609</v>
      </c>
      <c r="E84" s="20">
        <v>380500</v>
      </c>
    </row>
    <row r="85" ht="18" customHeight="1" spans="1:5">
      <c r="A85" s="25" t="s">
        <v>86</v>
      </c>
      <c r="B85" s="20">
        <f>SUM(B86:B89)</f>
        <v>0</v>
      </c>
      <c r="C85" s="20">
        <f>SUM(C86:C89)</f>
        <v>0</v>
      </c>
      <c r="D85" s="20">
        <f>SUM(D86:D89)</f>
        <v>0</v>
      </c>
      <c r="E85" s="20">
        <f>SUM(E86:E89)</f>
        <v>0</v>
      </c>
    </row>
    <row r="86" ht="18" customHeight="1" spans="1:5">
      <c r="A86" s="25" t="s">
        <v>87</v>
      </c>
      <c r="B86" s="20"/>
      <c r="C86" s="20"/>
      <c r="D86" s="20"/>
      <c r="E86" s="20"/>
    </row>
    <row r="87" ht="18" customHeight="1" spans="1:5">
      <c r="A87" s="25" t="s">
        <v>88</v>
      </c>
      <c r="B87" s="20"/>
      <c r="C87" s="20"/>
      <c r="D87" s="20"/>
      <c r="E87" s="20"/>
    </row>
    <row r="88" ht="18" customHeight="1" spans="1:5">
      <c r="A88" s="25" t="s">
        <v>89</v>
      </c>
      <c r="B88" s="20"/>
      <c r="C88" s="20"/>
      <c r="D88" s="20"/>
      <c r="E88" s="20"/>
    </row>
    <row r="89" ht="18" customHeight="1" spans="1:5">
      <c r="A89" s="25" t="s">
        <v>90</v>
      </c>
      <c r="B89" s="20"/>
      <c r="C89" s="20"/>
      <c r="D89" s="20"/>
      <c r="E89" s="20"/>
    </row>
    <row r="93" spans="3:4">
      <c r="C93" s="26"/>
      <c r="D93" s="27"/>
    </row>
    <row r="94" spans="1:5">
      <c r="A94" s="4"/>
      <c r="B94" s="4"/>
      <c r="C94" s="4"/>
      <c r="D94" s="27"/>
      <c r="E94" s="4"/>
    </row>
  </sheetData>
  <mergeCells count="7">
    <mergeCell ref="A2:E2"/>
    <mergeCell ref="B4:D4"/>
    <mergeCell ref="A4:A6"/>
    <mergeCell ref="B5:B6"/>
    <mergeCell ref="C5:C6"/>
    <mergeCell ref="D5:D6"/>
    <mergeCell ref="E5:E6"/>
  </mergeCells>
  <printOptions horizontalCentered="1"/>
  <pageMargins left="0.707638888888889" right="0.707638888888889" top="0.747916666666667" bottom="0.668055555555556" header="0.313888888888889" footer="0.432638888888889"/>
  <pageSetup paperSize="9" scale="75" orientation="landscape" horizontalDpi="600"/>
  <headerFooter>
    <oddFooter>&amp;C第 &amp;P 页，共 &amp;N 页</oddFooter>
  </headerFooter>
  <ignoredErrors>
    <ignoredError sqref="E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全市一般公共预算收入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吴海妮</dc:creator>
  <cp:lastModifiedBy>杨炽</cp:lastModifiedBy>
  <dcterms:created xsi:type="dcterms:W3CDTF">2018-12-30T09:38:00Z</dcterms:created>
  <cp:lastPrinted>2020-11-12T16:34:00Z</cp:lastPrinted>
  <dcterms:modified xsi:type="dcterms:W3CDTF">2023-03-02T10:01:02Z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 linkTarget="0">
    <vt:lpwstr>14</vt:lpwstr>
  </property>
  <property fmtid="{D5CDD505-2E9C-101B-9397-08002B2CF9AE}" pid="4" name="ICV">
    <vt:lpwstr>2428451C20C94F43ABCFB401D63957E3</vt:lpwstr>
  </property>
</Properties>
</file>