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080" firstSheet="3" activeTab="3"/>
  </bookViews>
  <sheets>
    <sheet name="1.财政拨款收支总表" sheetId="4" r:id="rId1"/>
    <sheet name="2.一般公共预算支出表" sheetId="5" r:id="rId2"/>
    <sheet name="3.一般公共预算基本支出表" sheetId="6" r:id="rId3"/>
    <sheet name="4.部门预算资金安排的“三公”经费预算情况表" sheetId="7" r:id="rId4"/>
    <sheet name="5.政府性基金预算拨款支出预算表" sheetId="8" r:id="rId5"/>
    <sheet name="6.部门收支总表" sheetId="12" r:id="rId6"/>
    <sheet name="7.部门收入总表" sheetId="13" r:id="rId7"/>
    <sheet name="8.部门支出总表" sheetId="15" r:id="rId8"/>
  </sheets>
  <definedNames>
    <definedName name="_xlnm.Print_Area" localSheetId="1">'2.一般公共预算支出表'!$A$1:$G$26</definedName>
    <definedName name="_xlnm.Print_Area" localSheetId="2">'3.一般公共预算基本支出表'!$A$1:$E$54</definedName>
    <definedName name="_xlnm.Print_Area" localSheetId="4">'5.政府性基金预算拨款支出预算表'!$A$1:$R$23</definedName>
    <definedName name="_xlnm.Print_Area" localSheetId="6">'7.部门收入总表'!$A$1:$AO$13</definedName>
    <definedName name="_xlnm.Print_Titles" localSheetId="1">'2.一般公共预算支出表'!$1:$6</definedName>
    <definedName name="_xlnm.Print_Titles" localSheetId="2">'3.一般公共预算基本支出表'!$1:$5</definedName>
    <definedName name="_xlnm.Print_Titles" localSheetId="4">'5.政府性基金预算拨款支出预算表'!$1:$6</definedName>
    <definedName name="_xlnm.Print_Titles" localSheetId="6">'7.部门收入总表'!$1:$6</definedName>
    <definedName name="_xlnm.Print_Titles" localSheetId="7">'8.部门支出总表'!$1:$6</definedName>
  </definedNames>
  <calcPr calcId="144525"/>
</workbook>
</file>

<file path=xl/sharedStrings.xml><?xml version="1.0" encoding="utf-8"?>
<sst xmlns="http://schemas.openxmlformats.org/spreadsheetml/2006/main" count="262">
  <si>
    <t>附件1</t>
  </si>
  <si>
    <t>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</si>
  <si>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</si>
  <si>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</si>
  <si>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</si>
  <si>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</si>
  <si>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</si>
  <si>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</si>
  <si>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</si>
  <si>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</si>
  <si>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一、本年收入</t>
  </si>
  <si>
    <t>一、本年支出</t>
  </si>
  <si>
    <t xml:space="preserve">   1.一般公共预算拨款</t>
  </si>
  <si>
    <t xml:space="preserve">    一、一般公共服务支出</t>
  </si>
  <si>
    <t xml:space="preserve">   2.政府性基金预算拨款</t>
  </si>
  <si>
    <t xml:space="preserve">    二、外交支出</t>
  </si>
  <si>
    <t xml:space="preserve">    三、国防支出</t>
  </si>
  <si>
    <t>二、上年结转</t>
  </si>
  <si>
    <t xml:space="preserve">    四、公共安全支出</t>
  </si>
  <si>
    <t xml:space="preserve">   1.一般公共预算拨款结转</t>
  </si>
  <si>
    <t xml:space="preserve">    五、教育支出</t>
  </si>
  <si>
    <t xml:space="preserve">   2.政府性基金预算拨款结转</t>
  </si>
  <si>
    <t xml:space="preserve">    六、科学技术支出</t>
  </si>
  <si>
    <t xml:space="preserve">   3.其他结转</t>
  </si>
  <si>
    <t xml:space="preserve">    七、文化体育与传媒支出</t>
  </si>
  <si>
    <t xml:space="preserve">    八、社会保障和就业支出</t>
  </si>
  <si>
    <t xml:space="preserve">    九、医疗卫生与计划生育支出</t>
  </si>
  <si>
    <t xml:space="preserve">    十、节能环保支出</t>
  </si>
  <si>
    <t xml:space="preserve">    十一、城乡社区支出</t>
  </si>
  <si>
    <t xml:space="preserve">    十二、农林水支出</t>
  </si>
  <si>
    <t xml:space="preserve">    十三、交通运输支出</t>
  </si>
  <si>
    <t xml:space="preserve">    十四、资源勘探信息等支出</t>
  </si>
  <si>
    <t xml:space="preserve">    十五、商业服务业等支出</t>
  </si>
  <si>
    <t xml:space="preserve">    十六、金融支出</t>
  </si>
  <si>
    <t xml:space="preserve">    十七、援助其他地区支出</t>
  </si>
  <si>
    <t xml:space="preserve">    十八、国土海洋气象等支出</t>
  </si>
  <si>
    <t xml:space="preserve">    十九、住房保障支出</t>
  </si>
  <si>
    <t xml:space="preserve">    二十、粮油物资储备支出</t>
  </si>
  <si>
    <t xml:space="preserve">    二十一、国有资本经营预算支出</t>
  </si>
  <si>
    <t xml:space="preserve">    二十二、预备费</t>
  </si>
  <si>
    <t xml:space="preserve">    二十三、其他支出</t>
  </si>
  <si>
    <t xml:space="preserve">    二十四、债务还本支出</t>
  </si>
  <si>
    <t xml:space="preserve">    二十五、债务付息支出</t>
  </si>
  <si>
    <t xml:space="preserve">    二十六、债务发行费用支出</t>
  </si>
  <si>
    <t>收入合计</t>
  </si>
  <si>
    <t>支出合计</t>
  </si>
  <si>
    <t>附件2</t>
  </si>
  <si>
    <t>一般公共预算支出表</t>
  </si>
  <si>
    <t>科目编码</t>
  </si>
  <si>
    <t>科目名称</t>
  </si>
  <si>
    <t>基本支出</t>
  </si>
  <si>
    <t>项目支出</t>
  </si>
  <si>
    <t>类</t>
  </si>
  <si>
    <t>款</t>
  </si>
  <si>
    <t>项</t>
  </si>
  <si>
    <t>**</t>
  </si>
  <si>
    <t>208</t>
  </si>
  <si>
    <t>社会保障和就业支出</t>
  </si>
  <si>
    <t>05</t>
  </si>
  <si>
    <t>行政事业单位离退休</t>
  </si>
  <si>
    <t>01</t>
  </si>
  <si>
    <t>归口管理的行政单位离退休</t>
  </si>
  <si>
    <t>02</t>
  </si>
  <si>
    <t>事业单位离退休</t>
  </si>
  <si>
    <t>机关事业单位基本养老保险缴费支出</t>
  </si>
  <si>
    <t>210</t>
  </si>
  <si>
    <t>医疗卫生与计划生育支出</t>
  </si>
  <si>
    <t>10</t>
  </si>
  <si>
    <t>食品和药品监督管理事务</t>
  </si>
  <si>
    <t>行政运行</t>
  </si>
  <si>
    <t>16</t>
  </si>
  <si>
    <t>食品安全事务</t>
  </si>
  <si>
    <t>50</t>
  </si>
  <si>
    <t>事业运行</t>
  </si>
  <si>
    <t>99</t>
  </si>
  <si>
    <t>其他食品和药品监督管理事务支出</t>
  </si>
  <si>
    <t>11</t>
  </si>
  <si>
    <t>行政事业单位医疗</t>
  </si>
  <si>
    <t>行政单位医疗</t>
  </si>
  <si>
    <t>事业单位医疗</t>
  </si>
  <si>
    <t>03</t>
  </si>
  <si>
    <t>公务员医疗补助</t>
  </si>
  <si>
    <t>221</t>
  </si>
  <si>
    <t>住房保障支出</t>
  </si>
  <si>
    <t>住房公积金</t>
  </si>
  <si>
    <t>附件3</t>
  </si>
  <si>
    <t>一般公共预算基本支出表</t>
  </si>
  <si>
    <t>经济分类科目</t>
  </si>
  <si>
    <t>2018年基本支出</t>
  </si>
  <si>
    <t>人员经费</t>
  </si>
  <si>
    <t>公用经费</t>
  </si>
  <si>
    <t>工资福利支出</t>
  </si>
  <si>
    <t xml:space="preserve">  基本工资</t>
  </si>
  <si>
    <t xml:space="preserve">  津贴补贴</t>
  </si>
  <si>
    <t xml:space="preserve">  奖金</t>
  </si>
  <si>
    <t xml:space="preserve">  伙食补助费</t>
  </si>
  <si>
    <t xml:space="preserve">  绩效工资</t>
  </si>
  <si>
    <t xml:space="preserve">  机关事业单位基本养老保险缴费</t>
  </si>
  <si>
    <t xml:space="preserve">  职业年金缴费</t>
  </si>
  <si>
    <t xml:space="preserve">  职工基本医疗保险缴费</t>
  </si>
  <si>
    <t xml:space="preserve">  公务员医疗补助缴费</t>
  </si>
  <si>
    <t xml:space="preserve">  其他社会保障缴费</t>
  </si>
  <si>
    <t xml:space="preserve">  住房公积金</t>
  </si>
  <si>
    <t xml:space="preserve">  医疗费</t>
  </si>
  <si>
    <t xml:space="preserve">  其他工资福利支出</t>
  </si>
  <si>
    <t>商品和服务支出</t>
  </si>
  <si>
    <t xml:space="preserve">  办公费</t>
  </si>
  <si>
    <t xml:space="preserve">  印刷费</t>
  </si>
  <si>
    <t xml:space="preserve">  咨询费</t>
  </si>
  <si>
    <t xml:space="preserve">  手续费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</si>
  <si>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</si>
  <si>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</si>
  <si>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</si>
  <si>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</si>
  <si>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</si>
  <si>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</si>
  <si>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因公出国（境）费用</t>
  </si>
  <si>
    <t xml:space="preserve">  维修(护)费</t>
  </si>
  <si>
    <t xml:space="preserve">  租赁费</t>
  </si>
  <si>
    <t xml:space="preserve">  会议费</t>
  </si>
  <si>
    <t xml:space="preserve">  培训费</t>
  </si>
  <si>
    <t xml:space="preserve">  公务接待费</t>
  </si>
  <si>
    <t xml:space="preserve">  专用材料费</t>
  </si>
  <si>
    <t xml:space="preserve">  被装购置费</t>
  </si>
  <si>
    <t xml:space="preserve">  专用燃料费</t>
  </si>
  <si>
    <t xml:space="preserve">  劳务费</t>
  </si>
  <si>
    <t xml:space="preserve">  委托业务费</t>
  </si>
  <si>
    <t xml:space="preserve">  工会经费</t>
  </si>
  <si>
    <t xml:space="preserve">  福利费</t>
  </si>
  <si>
    <t xml:space="preserve">  公务用车运行维护费</t>
  </si>
  <si>
    <t xml:space="preserve">  其他交通费用</t>
  </si>
  <si>
    <t xml:space="preserve">  税金及附加费用</t>
  </si>
  <si>
    <t xml:space="preserve">  其他商品和服务支出</t>
  </si>
  <si>
    <t>对个人和家庭的补助</t>
  </si>
  <si>
    <t xml:space="preserve">  离休费</t>
  </si>
  <si>
    <t xml:space="preserve">  退休费</t>
  </si>
  <si>
    <t xml:space="preserve">  退职（役）费</t>
  </si>
  <si>
    <t xml:space="preserve">  抚恤金</t>
  </si>
  <si>
    <t xml:space="preserve">  生活补助</t>
  </si>
  <si>
    <t>附件4</t>
  </si>
  <si>
    <t>部门预算资金安排的“三公”经费预算情况表</t>
  </si>
  <si>
    <t xml:space="preserve">              </t>
  </si>
  <si>
    <t xml:space="preserve">     单位：万元</t>
  </si>
  <si>
    <t>2018年预算数</t>
  </si>
  <si>
    <t>2017年预算数</t>
  </si>
  <si>
    <t>其中:一般公共预算安排数增减对比</t>
  </si>
  <si>
    <t>2018年预算数（全口径）</t>
  </si>
  <si>
    <t>其中：一般公共预算安排预算数</t>
  </si>
  <si>
    <t>2017年预算数（全口径）</t>
  </si>
  <si>
    <t>增减额</t>
  </si>
  <si>
    <t>增减率</t>
  </si>
  <si>
    <t>增减原因</t>
  </si>
  <si>
    <t>1.因公出国（境）费用</t>
  </si>
  <si>
    <t>2.公务接待费</t>
  </si>
  <si>
    <t>新增1单位，安排接待预算</t>
  </si>
  <si>
    <t>3.公务用车购置及运行费</t>
  </si>
  <si>
    <t>其中：（1）公务用车运行维护费</t>
  </si>
  <si>
    <t>新增1单位，增加维护车辆6辆</t>
  </si>
  <si>
    <t xml:space="preserve">      （2）公务用车购置费</t>
  </si>
  <si>
    <t>作废1辆，新购置1辆</t>
  </si>
  <si>
    <t>附件5</t>
  </si>
  <si>
    <t>政府性基金预算拨款支出预算表</t>
  </si>
  <si>
    <t>单位代码</t>
  </si>
  <si>
    <t>单位名称（功能分类科目名称）</t>
  </si>
  <si>
    <t>总计</t>
  </si>
  <si>
    <t>对企事业单位的补贴</t>
  </si>
  <si>
    <t>转移性支出</t>
  </si>
  <si>
    <t>债务利息支出</t>
  </si>
  <si>
    <t>债务还本支出</t>
  </si>
  <si>
    <t>基本建设支出</t>
  </si>
  <si>
    <t>其他资本性支出</t>
  </si>
  <si>
    <t>其他支出</t>
  </si>
  <si>
    <t>科学技术支出</t>
  </si>
  <si>
    <t>没有发生数</t>
  </si>
  <si>
    <t xml:space="preserve">  核电站乏燃料处理处置基金支出</t>
  </si>
  <si>
    <t xml:space="preserve">    乏燃料运输</t>
  </si>
  <si>
    <t>……</t>
  </si>
  <si>
    <t>207</t>
  </si>
  <si>
    <t>文化体育与传媒支出</t>
  </si>
  <si>
    <t>07</t>
  </si>
  <si>
    <t xml:space="preserve">  国家电影事业发展专项资金及对应专项债务收入安排的支出</t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</si>
  <si>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1</t>
    </r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</si>
  <si>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资助国产影片放映</t>
    </r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</si>
  <si>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29</t>
    </r>
  </si>
  <si>
    <t>60</t>
  </si>
  <si>
    <t xml:space="preserve">  彩票公益金及对应专项债务收入安排的支出</t>
  </si>
  <si>
    <t xml:space="preserve">    用于补充全国社会保障基金的彩票公益金支出</t>
  </si>
  <si>
    <t>附件6</t>
  </si>
  <si>
    <t>部门收支总表</t>
  </si>
  <si>
    <t xml:space="preserve">收 入 项 目 </t>
  </si>
  <si>
    <r>
      <rPr>
        <sz val="10"/>
        <rFont val="宋体"/>
        <charset val="134"/>
      </rPr>
      <t>201</t>
    </r>
    <r>
      <rPr>
        <sz val="10"/>
        <rFont val="宋体"/>
        <charset val="134"/>
      </rPr>
      <t>8</t>
    </r>
    <r>
      <rPr>
        <sz val="10"/>
        <rFont val="宋体"/>
        <charset val="134"/>
      </rPr>
      <t>年部门预算数</t>
    </r>
  </si>
  <si>
    <t>备    注</t>
  </si>
  <si>
    <t>支 出 项 目</t>
  </si>
  <si>
    <r>
      <rPr>
        <sz val="10"/>
        <rFont val="宋体"/>
        <charset val="134"/>
      </rPr>
      <t>201</t>
    </r>
    <r>
      <rPr>
        <sz val="10"/>
        <rFont val="宋体"/>
        <charset val="134"/>
      </rPr>
      <t>8年部门预算数</t>
    </r>
  </si>
  <si>
    <t>一、一般公共预算拨款收入</t>
  </si>
  <si>
    <t>一、一般公共预算拨款支出</t>
  </si>
  <si>
    <t xml:space="preserve">    经费拨款</t>
  </si>
  <si>
    <t xml:space="preserve">    纳入一般公共预算管理的非税收入</t>
  </si>
  <si>
    <t xml:space="preserve">    纳入一般公共预算管理的非税收入安排的资金</t>
  </si>
  <si>
    <t xml:space="preserve">    一般债券收入</t>
  </si>
  <si>
    <t xml:space="preserve">    一般债券收入安排的资金</t>
  </si>
  <si>
    <t>二、纳入预算管理的政府性基金</t>
  </si>
  <si>
    <t xml:space="preserve">    其中：专项债券收入</t>
  </si>
  <si>
    <t xml:space="preserve">    其中：专项债券收入安排的资金</t>
  </si>
  <si>
    <t>三、纳入财政专户管理的收入</t>
  </si>
  <si>
    <t>三、纳入专户管理的非税收入资金</t>
  </si>
  <si>
    <t>四、其它收入</t>
  </si>
  <si>
    <t>四、其它收入安排的支出</t>
  </si>
  <si>
    <t>五、上级补助收入</t>
  </si>
  <si>
    <t>五、上级补助收入安排的支出</t>
  </si>
  <si>
    <t>六、已列支结转指标资金</t>
  </si>
  <si>
    <t>六、结转、结余安排数</t>
  </si>
  <si>
    <t>七、已列支结转指标资金</t>
  </si>
  <si>
    <t>本年收入合计</t>
  </si>
  <si>
    <t>本年支出合计</t>
  </si>
  <si>
    <t>上年结转、结余收入</t>
  </si>
  <si>
    <t>收入总计</t>
  </si>
  <si>
    <t>支出总计</t>
  </si>
  <si>
    <t>附件7</t>
  </si>
  <si>
    <t>部门收入总表</t>
  </si>
  <si>
    <t>单位名称</t>
  </si>
  <si>
    <t>一般公共预算收入</t>
  </si>
  <si>
    <t>政府性基金预算拨款</t>
  </si>
  <si>
    <t>纳入财政专户管理的收入安排资金</t>
  </si>
  <si>
    <t>未纳入财政专户管理的收入安排的资金</t>
  </si>
  <si>
    <t>其他上级补助收入</t>
  </si>
  <si>
    <t>其他结转、结余资金</t>
  </si>
  <si>
    <t>已列支结转指标资金</t>
  </si>
  <si>
    <t>经费拨款</t>
  </si>
  <si>
    <t>纳入预算管理的非税收入安排的资金</t>
  </si>
  <si>
    <t>一般债券收入</t>
  </si>
  <si>
    <t>市本级</t>
  </si>
  <si>
    <t>市本级（上年结转、结余）</t>
  </si>
  <si>
    <t>自治区补助</t>
  </si>
  <si>
    <t>自治区补助（上年结转、结余）</t>
  </si>
  <si>
    <t>专项债券收入</t>
  </si>
  <si>
    <t>专项债券收入（上年结转、结余）</t>
  </si>
  <si>
    <t>教育收费收入安排的资金</t>
  </si>
  <si>
    <t>教育收费收入安排的资金（上年结转、结余）</t>
  </si>
  <si>
    <t>其他收入安排的资金</t>
  </si>
  <si>
    <t>其他收入安排的资金（上年结转、结余）</t>
  </si>
  <si>
    <t>事业收入经营安排的资金</t>
  </si>
  <si>
    <t>经营收入安排的资金</t>
  </si>
  <si>
    <t>上年结转结余</t>
  </si>
  <si>
    <t>小计</t>
  </si>
  <si>
    <t>行政事业性收费收入安排的资金</t>
  </si>
  <si>
    <t>罚没收入安排的资金</t>
  </si>
  <si>
    <t>专项收入安排的资金</t>
  </si>
  <si>
    <t>国有资本经营收入安排的资金</t>
  </si>
  <si>
    <t>国有资源（资产）有偿使用收入安排的资金</t>
  </si>
  <si>
    <t>上年结转、结余（非税收入安排的资金）</t>
  </si>
  <si>
    <t>一般债券（本年）</t>
  </si>
  <si>
    <t>一般债券（上年结转、结余）</t>
  </si>
  <si>
    <t xml:space="preserve">  玉林市食品药品监督管理局</t>
  </si>
  <si>
    <t xml:space="preserve">  玉林市食品药品执法支队</t>
  </si>
  <si>
    <t xml:space="preserve">  市食品药品认证评审中心</t>
  </si>
  <si>
    <t xml:space="preserve">  市食品药品信息安全和监控中心</t>
  </si>
  <si>
    <t xml:space="preserve">  玉林市食品药品检验检测中心</t>
  </si>
  <si>
    <t xml:space="preserve">                                        </t>
  </si>
  <si>
    <t>附件8</t>
  </si>
  <si>
    <t>部门支出总表</t>
  </si>
  <si>
    <t>食药监部门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</si>
</sst>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177" formatCode="#,##0.00_ ;[Red]\-#,##0.00\ "/>
  </numFmts>
  <fonts count="31">
    <font>
      <sz val="11"/>
      <color theme="1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8"/>
      <name val="宋体"/>
      <charset val="134"/>
    </font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b/>
      <sz val="18"/>
      <name val="宋体"/>
      <charset val="134"/>
    </font>
    <font>
      <sz val="11"/>
      <color indexed="8"/>
      <name val="宋体"/>
      <charset val="134"/>
    </font>
    <font>
      <sz val="10"/>
      <name val="Times New Roman"/>
      <charset val="134"/>
    </font>
    <font>
      <b/>
      <sz val="10"/>
      <name val="宋体"/>
      <charset val="134"/>
    </font>
    <font>
      <sz val="16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15" borderId="11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" fillId="0" borderId="0"/>
    <xf numFmtId="0" fontId="18" fillId="0" borderId="0" applyNumberFormat="0" applyFill="0" applyBorder="0" applyAlignment="0" applyProtection="0">
      <alignment vertical="center"/>
    </xf>
    <xf numFmtId="0" fontId="5" fillId="19" borderId="12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6" fillId="23" borderId="15" applyNumberFormat="0" applyAlignment="0" applyProtection="0">
      <alignment vertical="center"/>
    </xf>
    <xf numFmtId="0" fontId="27" fillId="23" borderId="11" applyNumberFormat="0" applyAlignment="0" applyProtection="0">
      <alignment vertical="center"/>
    </xf>
    <xf numFmtId="0" fontId="28" fillId="24" borderId="16" applyNumberForma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5" fillId="0" borderId="0"/>
  </cellStyleXfs>
  <cellXfs count="188">
    <xf numFmtId="0" fontId="0" fillId="0" borderId="0" xfId="0">
      <alignment vertical="center"/>
    </xf>
    <xf numFmtId="0" fontId="1" fillId="0" borderId="0" xfId="53" applyAlignment="1">
      <alignment vertical="center" wrapText="1"/>
    </xf>
    <xf numFmtId="0" fontId="1" fillId="0" borderId="0" xfId="53" applyFill="1"/>
    <xf numFmtId="0" fontId="1" fillId="0" borderId="0" xfId="53"/>
    <xf numFmtId="0" fontId="2" fillId="0" borderId="0" xfId="53" applyFont="1"/>
    <xf numFmtId="0" fontId="3" fillId="0" borderId="0" xfId="53" applyFont="1" applyAlignment="1">
      <alignment horizontal="center"/>
    </xf>
    <xf numFmtId="0" fontId="2" fillId="0" borderId="0" xfId="53" applyFont="1" applyAlignment="1">
      <alignment vertical="center" wrapText="1"/>
    </xf>
    <xf numFmtId="0" fontId="2" fillId="0" borderId="1" xfId="53" applyFont="1" applyBorder="1" applyAlignment="1">
      <alignment horizontal="center" vertical="center" wrapText="1"/>
    </xf>
    <xf numFmtId="0" fontId="2" fillId="0" borderId="2" xfId="53" applyFont="1" applyBorder="1" applyAlignment="1">
      <alignment horizontal="center" vertical="center" wrapText="1"/>
    </xf>
    <xf numFmtId="0" fontId="2" fillId="0" borderId="3" xfId="53" applyFont="1" applyBorder="1" applyAlignment="1">
      <alignment horizontal="center" vertical="center" wrapText="1"/>
    </xf>
    <xf numFmtId="0" fontId="2" fillId="0" borderId="1" xfId="53" applyFont="1" applyBorder="1" applyAlignment="1">
      <alignment vertical="center" wrapText="1"/>
    </xf>
    <xf numFmtId="0" fontId="2" fillId="0" borderId="4" xfId="53" applyFont="1" applyBorder="1" applyAlignment="1">
      <alignment horizontal="center" vertical="center" wrapText="1"/>
    </xf>
    <xf numFmtId="49" fontId="2" fillId="0" borderId="1" xfId="53" applyNumberFormat="1" applyFont="1" applyFill="1" applyBorder="1" applyAlignment="1">
      <alignment vertical="center"/>
    </xf>
    <xf numFmtId="49" fontId="2" fillId="0" borderId="4" xfId="53" applyNumberFormat="1" applyFont="1" applyFill="1" applyBorder="1" applyAlignment="1">
      <alignment horizontal="left" vertical="center"/>
    </xf>
    <xf numFmtId="177" fontId="2" fillId="0" borderId="4" xfId="0" applyNumberFormat="1" applyFont="1" applyFill="1" applyBorder="1" applyAlignment="1" applyProtection="1">
      <alignment horizontal="right" vertical="center" wrapText="1"/>
    </xf>
    <xf numFmtId="49" fontId="2" fillId="0" borderId="1" xfId="53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 wrapText="1"/>
    </xf>
    <xf numFmtId="177" fontId="2" fillId="0" borderId="1" xfId="53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176" fontId="2" fillId="0" borderId="1" xfId="53" applyNumberFormat="1" applyFont="1" applyFill="1" applyBorder="1" applyAlignment="1">
      <alignment horizontal="right" vertical="center"/>
    </xf>
    <xf numFmtId="176" fontId="2" fillId="0" borderId="4" xfId="0" applyNumberFormat="1" applyFont="1" applyFill="1" applyBorder="1" applyAlignment="1" applyProtection="1">
      <alignment horizontal="right" vertical="center" wrapText="1"/>
    </xf>
    <xf numFmtId="176" fontId="2" fillId="0" borderId="1" xfId="0" applyNumberFormat="1" applyFont="1" applyFill="1" applyBorder="1" applyAlignment="1" applyProtection="1">
      <alignment horizontal="right" vertical="center" wrapText="1"/>
    </xf>
    <xf numFmtId="177" fontId="2" fillId="0" borderId="1" xfId="0" applyNumberFormat="1" applyFont="1" applyFill="1" applyBorder="1" applyAlignment="1" applyProtection="1">
      <alignment horizontal="right" vertical="center" wrapText="1"/>
    </xf>
    <xf numFmtId="176" fontId="1" fillId="0" borderId="1" xfId="53" applyNumberFormat="1" applyBorder="1"/>
    <xf numFmtId="176" fontId="2" fillId="0" borderId="0" xfId="53" applyNumberFormat="1" applyFont="1"/>
    <xf numFmtId="176" fontId="2" fillId="0" borderId="4" xfId="53" applyNumberFormat="1" applyFont="1" applyFill="1" applyBorder="1" applyAlignment="1">
      <alignment horizontal="right" vertical="center"/>
    </xf>
    <xf numFmtId="0" fontId="1" fillId="0" borderId="1" xfId="53" applyBorder="1"/>
    <xf numFmtId="176" fontId="1" fillId="0" borderId="4" xfId="53" applyNumberFormat="1" applyBorder="1"/>
    <xf numFmtId="176" fontId="1" fillId="0" borderId="0" xfId="53" applyNumberFormat="1"/>
    <xf numFmtId="0" fontId="2" fillId="0" borderId="0" xfId="53" applyFont="1" applyAlignment="1">
      <alignment horizontal="right"/>
    </xf>
    <xf numFmtId="176" fontId="2" fillId="0" borderId="1" xfId="53" applyNumberFormat="1" applyFont="1" applyBorder="1"/>
    <xf numFmtId="0" fontId="4" fillId="0" borderId="0" xfId="54" applyFont="1" applyFill="1"/>
    <xf numFmtId="41" fontId="2" fillId="0" borderId="0" xfId="42" applyFont="1" applyFill="1" applyAlignment="1"/>
    <xf numFmtId="41" fontId="1" fillId="0" borderId="0" xfId="42" applyFont="1" applyAlignment="1">
      <alignment horizontal="center"/>
    </xf>
    <xf numFmtId="0" fontId="1" fillId="0" borderId="0" xfId="54" applyFont="1"/>
    <xf numFmtId="0" fontId="5" fillId="0" borderId="0" xfId="54" applyAlignment="1">
      <alignment horizontal="left" vertical="center"/>
    </xf>
    <xf numFmtId="0" fontId="5" fillId="0" borderId="0" xfId="54" applyFill="1" applyAlignment="1">
      <alignment horizontal="right" vertical="center" wrapText="1"/>
    </xf>
    <xf numFmtId="0" fontId="5" fillId="0" borderId="0" xfId="54"/>
    <xf numFmtId="0" fontId="6" fillId="0" borderId="0" xfId="54" applyFont="1"/>
    <xf numFmtId="0" fontId="7" fillId="0" borderId="0" xfId="54" applyFont="1" applyFill="1" applyAlignment="1">
      <alignment horizontal="centerContinuous"/>
    </xf>
    <xf numFmtId="0" fontId="4" fillId="0" borderId="0" xfId="54" applyFont="1" applyFill="1" applyAlignment="1">
      <alignment horizontal="centerContinuous"/>
    </xf>
    <xf numFmtId="0" fontId="2" fillId="0" borderId="0" xfId="54" applyFont="1" applyFill="1" applyAlignment="1">
      <alignment horizontal="left" vertical="center"/>
    </xf>
    <xf numFmtId="0" fontId="2" fillId="0" borderId="0" xfId="54" applyNumberFormat="1" applyFont="1" applyFill="1" applyAlignment="1" applyProtection="1"/>
    <xf numFmtId="0" fontId="2" fillId="0" borderId="1" xfId="42" applyNumberFormat="1" applyFont="1" applyFill="1" applyBorder="1" applyAlignment="1" applyProtection="1">
      <alignment horizontal="center" vertical="center" wrapText="1"/>
    </xf>
    <xf numFmtId="49" fontId="6" fillId="2" borderId="4" xfId="54" applyNumberFormat="1" applyFont="1" applyFill="1" applyBorder="1" applyAlignment="1">
      <alignment horizontal="center" vertical="center" wrapText="1"/>
    </xf>
    <xf numFmtId="49" fontId="2" fillId="2" borderId="4" xfId="54" applyNumberFormat="1" applyFont="1" applyFill="1" applyBorder="1" applyAlignment="1" applyProtection="1">
      <alignment horizontal="center" vertical="center"/>
    </xf>
    <xf numFmtId="49" fontId="2" fillId="2" borderId="5" xfId="54" applyNumberFormat="1" applyFont="1" applyFill="1" applyBorder="1" applyAlignment="1" applyProtection="1">
      <alignment horizontal="center" vertical="center"/>
    </xf>
    <xf numFmtId="49" fontId="6" fillId="2" borderId="1" xfId="54" applyNumberFormat="1" applyFont="1" applyFill="1" applyBorder="1" applyAlignment="1">
      <alignment horizontal="center" vertical="center" wrapText="1"/>
    </xf>
    <xf numFmtId="49" fontId="2" fillId="0" borderId="6" xfId="54" applyNumberFormat="1" applyFont="1" applyFill="1" applyBorder="1" applyAlignment="1" applyProtection="1">
      <alignment horizontal="center" vertical="center" wrapText="1"/>
    </xf>
    <xf numFmtId="49" fontId="2" fillId="0" borderId="4" xfId="54" applyNumberFormat="1" applyFont="1" applyFill="1" applyBorder="1" applyAlignment="1" applyProtection="1">
      <alignment horizontal="center" vertical="center"/>
    </xf>
    <xf numFmtId="49" fontId="2" fillId="0" borderId="5" xfId="54" applyNumberFormat="1" applyFont="1" applyFill="1" applyBorder="1" applyAlignment="1" applyProtection="1">
      <alignment horizontal="center" vertical="center"/>
    </xf>
    <xf numFmtId="49" fontId="2" fillId="0" borderId="7" xfId="54" applyNumberFormat="1" applyFont="1" applyFill="1" applyBorder="1" applyAlignment="1" applyProtection="1">
      <alignment horizontal="center" vertical="center"/>
    </xf>
    <xf numFmtId="0" fontId="2" fillId="0" borderId="2" xfId="42" applyNumberFormat="1" applyFont="1" applyFill="1" applyBorder="1" applyAlignment="1" applyProtection="1">
      <alignment horizontal="center" vertical="center" wrapText="1"/>
    </xf>
    <xf numFmtId="49" fontId="6" fillId="2" borderId="2" xfId="54" applyNumberFormat="1" applyFont="1" applyFill="1" applyBorder="1" applyAlignment="1">
      <alignment horizontal="center" vertical="center" wrapText="1"/>
    </xf>
    <xf numFmtId="49" fontId="2" fillId="0" borderId="4" xfId="54" applyNumberFormat="1" applyFont="1" applyFill="1" applyBorder="1" applyAlignment="1" applyProtection="1">
      <alignment horizontal="center" vertical="center" wrapText="1"/>
    </xf>
    <xf numFmtId="49" fontId="2" fillId="0" borderId="3" xfId="54" applyNumberFormat="1" applyFont="1" applyFill="1" applyBorder="1" applyAlignment="1" applyProtection="1">
      <alignment horizontal="center" vertical="center" wrapText="1"/>
    </xf>
    <xf numFmtId="49" fontId="2" fillId="2" borderId="3" xfId="54" applyNumberFormat="1" applyFont="1" applyFill="1" applyBorder="1" applyAlignment="1" applyProtection="1">
      <alignment horizontal="center" vertical="center" wrapText="1"/>
    </xf>
    <xf numFmtId="49" fontId="2" fillId="0" borderId="2" xfId="54" applyNumberFormat="1" applyFont="1" applyFill="1" applyBorder="1" applyAlignment="1" applyProtection="1">
      <alignment horizontal="center" vertical="center"/>
    </xf>
    <xf numFmtId="0" fontId="2" fillId="0" borderId="2" xfId="54" applyNumberFormat="1" applyFont="1" applyFill="1" applyBorder="1" applyAlignment="1" applyProtection="1">
      <alignment horizontal="center" vertical="center"/>
    </xf>
    <xf numFmtId="49" fontId="2" fillId="0" borderId="4" xfId="54" applyNumberFormat="1" applyFont="1" applyFill="1" applyBorder="1" applyAlignment="1" applyProtection="1">
      <alignment horizontal="left" vertical="center" wrapText="1"/>
    </xf>
    <xf numFmtId="177" fontId="2" fillId="0" borderId="4" xfId="54" applyNumberFormat="1" applyFont="1" applyFill="1" applyBorder="1" applyAlignment="1" applyProtection="1">
      <alignment horizontal="right" vertical="center" wrapText="1"/>
    </xf>
    <xf numFmtId="49" fontId="2" fillId="2" borderId="7" xfId="54" applyNumberFormat="1" applyFont="1" applyFill="1" applyBorder="1" applyAlignment="1" applyProtection="1">
      <alignment horizontal="center" vertical="center"/>
    </xf>
    <xf numFmtId="49" fontId="2" fillId="0" borderId="8" xfId="54" applyNumberFormat="1" applyFont="1" applyFill="1" applyBorder="1" applyAlignment="1" applyProtection="1">
      <alignment horizontal="center" vertical="center" wrapText="1"/>
    </xf>
    <xf numFmtId="49" fontId="2" fillId="2" borderId="3" xfId="54" applyNumberFormat="1" applyFont="1" applyFill="1" applyBorder="1" applyAlignment="1">
      <alignment horizontal="center" vertical="center" wrapText="1"/>
    </xf>
    <xf numFmtId="49" fontId="2" fillId="2" borderId="6" xfId="54" applyNumberFormat="1" applyFont="1" applyFill="1" applyBorder="1" applyAlignment="1">
      <alignment horizontal="center" vertical="center" wrapText="1"/>
    </xf>
    <xf numFmtId="177" fontId="2" fillId="0" borderId="5" xfId="54" applyNumberFormat="1" applyFont="1" applyFill="1" applyBorder="1" applyAlignment="1" applyProtection="1">
      <alignment horizontal="right" vertical="center" wrapText="1"/>
    </xf>
    <xf numFmtId="177" fontId="2" fillId="0" borderId="1" xfId="54" applyNumberFormat="1" applyFont="1" applyFill="1" applyBorder="1" applyAlignment="1" applyProtection="1">
      <alignment horizontal="right" vertical="center" wrapText="1"/>
    </xf>
    <xf numFmtId="0" fontId="2" fillId="0" borderId="4" xfId="42" applyNumberFormat="1" applyFont="1" applyFill="1" applyBorder="1" applyAlignment="1" applyProtection="1">
      <alignment horizontal="center" vertical="center"/>
    </xf>
    <xf numFmtId="0" fontId="2" fillId="0" borderId="5" xfId="42" applyNumberFormat="1" applyFont="1" applyFill="1" applyBorder="1" applyAlignment="1" applyProtection="1">
      <alignment horizontal="center" vertical="center"/>
    </xf>
    <xf numFmtId="0" fontId="2" fillId="0" borderId="7" xfId="42" applyNumberFormat="1" applyFont="1" applyFill="1" applyBorder="1" applyAlignment="1" applyProtection="1">
      <alignment horizontal="center" vertical="center"/>
    </xf>
    <xf numFmtId="49" fontId="2" fillId="0" borderId="9" xfId="54" applyNumberFormat="1" applyFont="1" applyFill="1" applyBorder="1" applyAlignment="1" applyProtection="1">
      <alignment horizontal="center" vertical="center" wrapText="1"/>
    </xf>
    <xf numFmtId="0" fontId="2" fillId="0" borderId="1" xfId="54" applyNumberFormat="1" applyFont="1" applyFill="1" applyBorder="1" applyAlignment="1" applyProtection="1">
      <alignment horizontal="center" vertical="center"/>
    </xf>
    <xf numFmtId="49" fontId="2" fillId="0" borderId="1" xfId="54" applyNumberFormat="1" applyFont="1" applyFill="1" applyBorder="1" applyAlignment="1" applyProtection="1">
      <alignment horizontal="center" vertical="center" wrapText="1"/>
    </xf>
    <xf numFmtId="49" fontId="2" fillId="2" borderId="1" xfId="54" applyNumberFormat="1" applyFont="1" applyFill="1" applyBorder="1" applyAlignment="1" applyProtection="1">
      <alignment horizontal="center" vertical="center" wrapText="1"/>
    </xf>
    <xf numFmtId="49" fontId="2" fillId="0" borderId="5" xfId="54" applyNumberFormat="1" applyFont="1" applyFill="1" applyBorder="1" applyAlignment="1" applyProtection="1">
      <alignment horizontal="center" vertical="center" wrapText="1"/>
    </xf>
    <xf numFmtId="177" fontId="6" fillId="0" borderId="4" xfId="54" applyNumberFormat="1" applyFont="1" applyFill="1" applyBorder="1" applyAlignment="1" applyProtection="1">
      <alignment horizontal="right" vertical="center" wrapText="1"/>
    </xf>
    <xf numFmtId="49" fontId="2" fillId="2" borderId="4" xfId="54" applyNumberFormat="1" applyFont="1" applyFill="1" applyBorder="1" applyAlignment="1" applyProtection="1">
      <alignment horizontal="center" vertical="center" wrapText="1"/>
    </xf>
    <xf numFmtId="49" fontId="2" fillId="2" borderId="5" xfId="54" applyNumberFormat="1" applyFont="1" applyFill="1" applyBorder="1" applyAlignment="1" applyProtection="1">
      <alignment horizontal="center" vertical="center" wrapText="1"/>
    </xf>
    <xf numFmtId="49" fontId="2" fillId="2" borderId="7" xfId="54" applyNumberFormat="1" applyFont="1" applyFill="1" applyBorder="1" applyAlignment="1" applyProtection="1">
      <alignment horizontal="center" vertical="center" wrapText="1"/>
    </xf>
    <xf numFmtId="0" fontId="6" fillId="0" borderId="4" xfId="54" applyNumberFormat="1" applyFont="1" applyFill="1" applyBorder="1" applyAlignment="1" applyProtection="1">
      <alignment horizontal="center" vertical="center" wrapText="1"/>
    </xf>
    <xf numFmtId="0" fontId="6" fillId="0" borderId="3" xfId="54" applyNumberFormat="1" applyFont="1" applyFill="1" applyBorder="1" applyAlignment="1" applyProtection="1">
      <alignment horizontal="center" vertical="center" wrapText="1"/>
    </xf>
    <xf numFmtId="0" fontId="6" fillId="0" borderId="1" xfId="54" applyNumberFormat="1" applyFont="1" applyFill="1" applyBorder="1" applyAlignment="1" applyProtection="1">
      <alignment horizontal="center" vertical="center" wrapText="1"/>
    </xf>
    <xf numFmtId="0" fontId="2" fillId="0" borderId="0" xfId="54" applyNumberFormat="1" applyFont="1" applyFill="1" applyAlignment="1" applyProtection="1">
      <alignment horizontal="right"/>
    </xf>
    <xf numFmtId="0" fontId="6" fillId="0" borderId="5" xfId="54" applyNumberFormat="1" applyFont="1" applyFill="1" applyBorder="1" applyAlignment="1" applyProtection="1">
      <alignment horizontal="center" vertical="center" wrapText="1"/>
    </xf>
    <xf numFmtId="0" fontId="6" fillId="0" borderId="7" xfId="54" applyNumberFormat="1" applyFont="1" applyFill="1" applyBorder="1" applyAlignment="1" applyProtection="1">
      <alignment horizontal="center" vertical="center" wrapText="1"/>
    </xf>
    <xf numFmtId="41" fontId="2" fillId="0" borderId="2" xfId="42" applyFont="1" applyBorder="1" applyAlignment="1">
      <alignment horizontal="center" vertical="center" wrapText="1"/>
    </xf>
    <xf numFmtId="0" fontId="6" fillId="0" borderId="9" xfId="54" applyNumberFormat="1" applyFont="1" applyFill="1" applyBorder="1" applyAlignment="1" applyProtection="1">
      <alignment horizontal="center" vertical="center" wrapText="1"/>
    </xf>
    <xf numFmtId="49" fontId="6" fillId="0" borderId="6" xfId="54" applyNumberFormat="1" applyFont="1" applyFill="1" applyBorder="1" applyAlignment="1" applyProtection="1">
      <alignment horizontal="center" vertical="center" wrapText="1"/>
    </xf>
    <xf numFmtId="49" fontId="6" fillId="0" borderId="3" xfId="54" applyNumberFormat="1" applyFont="1" applyFill="1" applyBorder="1" applyAlignment="1" applyProtection="1">
      <alignment horizontal="center" vertical="center" wrapText="1"/>
    </xf>
    <xf numFmtId="41" fontId="2" fillId="0" borderId="10" xfId="42" applyFont="1" applyBorder="1" applyAlignment="1">
      <alignment horizontal="center" vertical="center" wrapText="1"/>
    </xf>
    <xf numFmtId="49" fontId="6" fillId="0" borderId="4" xfId="54" applyNumberFormat="1" applyFont="1" applyFill="1" applyBorder="1" applyAlignment="1" applyProtection="1">
      <alignment horizontal="center" vertical="center" wrapText="1"/>
    </xf>
    <xf numFmtId="49" fontId="6" fillId="0" borderId="1" xfId="54" applyNumberFormat="1" applyFont="1" applyFill="1" applyBorder="1" applyAlignment="1" applyProtection="1">
      <alignment horizontal="center" vertical="center" wrapText="1"/>
    </xf>
    <xf numFmtId="41" fontId="2" fillId="0" borderId="3" xfId="42" applyFont="1" applyBorder="1" applyAlignment="1">
      <alignment horizontal="center" vertical="center" wrapText="1"/>
    </xf>
    <xf numFmtId="41" fontId="8" fillId="0" borderId="0" xfId="42" applyAlignment="1"/>
    <xf numFmtId="177" fontId="6" fillId="0" borderId="1" xfId="42" applyNumberFormat="1" applyFont="1" applyFill="1" applyBorder="1" applyAlignment="1">
      <alignment horizontal="right" vertical="center" wrapText="1"/>
    </xf>
    <xf numFmtId="41" fontId="8" fillId="0" borderId="0" xfId="42" applyFill="1" applyAlignment="1">
      <alignment horizontal="right" vertical="center" wrapText="1"/>
    </xf>
    <xf numFmtId="0" fontId="2" fillId="0" borderId="0" xfId="54" applyFont="1"/>
    <xf numFmtId="0" fontId="4" fillId="0" borderId="0" xfId="54" applyFont="1"/>
    <xf numFmtId="0" fontId="2" fillId="0" borderId="0" xfId="54" applyFont="1" applyAlignment="1">
      <alignment horizontal="center" vertical="center" wrapText="1"/>
    </xf>
    <xf numFmtId="0" fontId="2" fillId="0" borderId="0" xfId="54" applyFont="1" applyFill="1" applyAlignment="1">
      <alignment vertical="center" wrapText="1"/>
    </xf>
    <xf numFmtId="0" fontId="2" fillId="0" borderId="0" xfId="54" applyFont="1" applyAlignment="1">
      <alignment vertical="center" wrapText="1"/>
    </xf>
    <xf numFmtId="0" fontId="2" fillId="0" borderId="0" xfId="54" applyFont="1" applyFill="1" applyAlignment="1">
      <alignment horizontal="center" vertical="center" wrapText="1"/>
    </xf>
    <xf numFmtId="0" fontId="2" fillId="0" borderId="0" xfId="54" applyFont="1" applyAlignment="1">
      <alignment vertical="center"/>
    </xf>
    <xf numFmtId="0" fontId="7" fillId="0" borderId="0" xfId="54" applyFont="1" applyAlignment="1">
      <alignment horizontal="center" vertical="center"/>
    </xf>
    <xf numFmtId="0" fontId="9" fillId="0" borderId="0" xfId="54" applyFont="1" applyFill="1"/>
    <xf numFmtId="41" fontId="2" fillId="0" borderId="0" xfId="40" applyFont="1" applyFill="1" applyAlignment="1"/>
    <xf numFmtId="0" fontId="2" fillId="0" borderId="9" xfId="54" applyFont="1" applyBorder="1" applyAlignment="1">
      <alignment horizontal="right"/>
    </xf>
    <xf numFmtId="0" fontId="2" fillId="0" borderId="1" xfId="54" applyFont="1" applyFill="1" applyBorder="1" applyAlignment="1">
      <alignment horizontal="center" vertical="center" wrapText="1"/>
    </xf>
    <xf numFmtId="0" fontId="2" fillId="0" borderId="2" xfId="54" applyFont="1" applyFill="1" applyBorder="1" applyAlignment="1">
      <alignment horizontal="center" vertical="center" wrapText="1"/>
    </xf>
    <xf numFmtId="0" fontId="2" fillId="0" borderId="1" xfId="54" applyFont="1" applyBorder="1" applyAlignment="1">
      <alignment horizontal="center" vertical="center" wrapText="1"/>
    </xf>
    <xf numFmtId="0" fontId="2" fillId="0" borderId="2" xfId="54" applyFont="1" applyBorder="1" applyAlignment="1">
      <alignment horizontal="center" vertical="center" wrapText="1"/>
    </xf>
    <xf numFmtId="0" fontId="2" fillId="0" borderId="4" xfId="54" applyFont="1" applyFill="1" applyBorder="1" applyAlignment="1">
      <alignment vertical="center" wrapText="1"/>
    </xf>
    <xf numFmtId="177" fontId="2" fillId="0" borderId="2" xfId="54" applyNumberFormat="1" applyFont="1" applyFill="1" applyBorder="1" applyAlignment="1" applyProtection="1">
      <alignment horizontal="right" vertical="center" wrapText="1"/>
    </xf>
    <xf numFmtId="0" fontId="2" fillId="0" borderId="7" xfId="54" applyFont="1" applyFill="1" applyBorder="1" applyAlignment="1">
      <alignment vertical="center" wrapText="1"/>
    </xf>
    <xf numFmtId="0" fontId="2" fillId="0" borderId="4" xfId="54" applyFont="1" applyFill="1" applyBorder="1" applyAlignment="1">
      <alignment horizontal="left" vertical="center" wrapText="1"/>
    </xf>
    <xf numFmtId="177" fontId="2" fillId="0" borderId="3" xfId="54" applyNumberFormat="1" applyFont="1" applyFill="1" applyBorder="1" applyAlignment="1" applyProtection="1">
      <alignment horizontal="right" vertical="center" wrapText="1"/>
    </xf>
    <xf numFmtId="0" fontId="2" fillId="0" borderId="4" xfId="54" applyFont="1" applyBorder="1" applyAlignment="1">
      <alignment vertical="center" wrapText="1"/>
    </xf>
    <xf numFmtId="177" fontId="2" fillId="0" borderId="10" xfId="54" applyNumberFormat="1" applyFont="1" applyFill="1" applyBorder="1" applyAlignment="1" applyProtection="1">
      <alignment horizontal="right" vertical="center" wrapText="1"/>
    </xf>
    <xf numFmtId="0" fontId="2" fillId="0" borderId="1" xfId="54" applyFont="1" applyFill="1" applyBorder="1" applyAlignment="1">
      <alignment vertical="center" wrapText="1"/>
    </xf>
    <xf numFmtId="177" fontId="2" fillId="0" borderId="3" xfId="54" applyNumberFormat="1" applyFont="1" applyFill="1" applyBorder="1" applyAlignment="1">
      <alignment horizontal="right" vertical="center" wrapText="1"/>
    </xf>
    <xf numFmtId="177" fontId="2" fillId="0" borderId="1" xfId="54" applyNumberFormat="1" applyFont="1" applyFill="1" applyBorder="1" applyAlignment="1">
      <alignment horizontal="right" vertical="center" wrapText="1"/>
    </xf>
    <xf numFmtId="0" fontId="2" fillId="0" borderId="4" xfId="54" applyFont="1" applyFill="1" applyBorder="1" applyAlignment="1">
      <alignment horizontal="center" vertical="center" wrapText="1"/>
    </xf>
    <xf numFmtId="0" fontId="2" fillId="0" borderId="7" xfId="54" applyFont="1" applyFill="1" applyBorder="1" applyAlignment="1">
      <alignment horizontal="center" vertical="center" wrapText="1"/>
    </xf>
    <xf numFmtId="0" fontId="9" fillId="0" borderId="4" xfId="54" applyFont="1" applyFill="1" applyBorder="1" applyAlignment="1">
      <alignment vertical="center" wrapText="1"/>
    </xf>
    <xf numFmtId="0" fontId="2" fillId="2" borderId="7" xfId="54" applyFont="1" applyFill="1" applyBorder="1" applyAlignment="1">
      <alignment horizontal="center" vertical="center" wrapText="1"/>
    </xf>
    <xf numFmtId="0" fontId="10" fillId="0" borderId="4" xfId="54" applyFont="1" applyFill="1" applyBorder="1" applyAlignment="1">
      <alignment horizontal="center" vertical="center" wrapText="1"/>
    </xf>
    <xf numFmtId="177" fontId="10" fillId="0" borderId="2" xfId="54" applyNumberFormat="1" applyFont="1" applyFill="1" applyBorder="1" applyAlignment="1" applyProtection="1">
      <alignment horizontal="right" vertical="center" wrapText="1"/>
    </xf>
    <xf numFmtId="0" fontId="10" fillId="0" borderId="7" xfId="54" applyFont="1" applyFill="1" applyBorder="1" applyAlignment="1">
      <alignment horizontal="right" vertical="center" wrapText="1"/>
    </xf>
    <xf numFmtId="177" fontId="10" fillId="0" borderId="1" xfId="54" applyNumberFormat="1" applyFont="1" applyFill="1" applyBorder="1" applyAlignment="1" applyProtection="1">
      <alignment horizontal="right" vertical="center" wrapText="1"/>
    </xf>
    <xf numFmtId="0" fontId="10" fillId="0" borderId="7" xfId="54" applyFont="1" applyFill="1" applyBorder="1" applyAlignment="1">
      <alignment horizontal="center" vertical="center" wrapText="1"/>
    </xf>
    <xf numFmtId="0" fontId="2" fillId="0" borderId="1" xfId="54" applyFont="1" applyBorder="1" applyAlignment="1">
      <alignment vertical="center" wrapText="1"/>
    </xf>
    <xf numFmtId="177" fontId="2" fillId="0" borderId="3" xfId="54" applyNumberFormat="1" applyFont="1" applyFill="1" applyBorder="1" applyAlignment="1">
      <alignment vertical="center" wrapText="1"/>
    </xf>
    <xf numFmtId="0" fontId="2" fillId="2" borderId="1" xfId="54" applyFont="1" applyFill="1" applyBorder="1" applyAlignment="1">
      <alignment vertical="center" wrapText="1"/>
    </xf>
    <xf numFmtId="177" fontId="2" fillId="0" borderId="1" xfId="54" applyNumberFormat="1" applyFont="1" applyBorder="1" applyAlignment="1">
      <alignment vertical="center" wrapText="1"/>
    </xf>
    <xf numFmtId="177" fontId="2" fillId="0" borderId="1" xfId="54" applyNumberFormat="1" applyFont="1" applyFill="1" applyBorder="1" applyAlignment="1">
      <alignment vertical="center" wrapText="1"/>
    </xf>
    <xf numFmtId="177" fontId="2" fillId="0" borderId="2" xfId="54" applyNumberFormat="1" applyFont="1" applyFill="1" applyBorder="1" applyAlignment="1">
      <alignment horizontal="right" vertical="center" wrapText="1"/>
    </xf>
    <xf numFmtId="3" fontId="2" fillId="0" borderId="0" xfId="54" applyNumberFormat="1" applyFont="1" applyFill="1" applyAlignment="1">
      <alignment vertical="center" wrapText="1"/>
    </xf>
    <xf numFmtId="0" fontId="2" fillId="0" borderId="0" xfId="54" applyNumberFormat="1" applyFont="1" applyFill="1" applyAlignment="1" applyProtection="1">
      <alignment horizontal="left" vertical="center"/>
    </xf>
    <xf numFmtId="0" fontId="5" fillId="0" borderId="0" xfId="54" applyFill="1"/>
    <xf numFmtId="0" fontId="2" fillId="0" borderId="0" xfId="12" applyFont="1"/>
    <xf numFmtId="0" fontId="1" fillId="0" borderId="0" xfId="12"/>
    <xf numFmtId="0" fontId="3" fillId="0" borderId="0" xfId="12" applyFont="1" applyAlignment="1">
      <alignment horizontal="center"/>
    </xf>
    <xf numFmtId="0" fontId="2" fillId="0" borderId="0" xfId="12" applyFont="1" applyAlignment="1">
      <alignment vertical="center" wrapText="1"/>
    </xf>
    <xf numFmtId="0" fontId="2" fillId="0" borderId="1" xfId="12" applyFont="1" applyBorder="1" applyAlignment="1">
      <alignment horizontal="center" vertical="center" wrapText="1"/>
    </xf>
    <xf numFmtId="0" fontId="2" fillId="0" borderId="2" xfId="12" applyFont="1" applyBorder="1" applyAlignment="1">
      <alignment horizontal="center" vertical="center" wrapText="1"/>
    </xf>
    <xf numFmtId="0" fontId="2" fillId="0" borderId="3" xfId="12" applyFont="1" applyBorder="1" applyAlignment="1">
      <alignment horizontal="center" vertical="center" wrapText="1"/>
    </xf>
    <xf numFmtId="0" fontId="2" fillId="0" borderId="1" xfId="12" applyFont="1" applyBorder="1" applyAlignment="1">
      <alignment vertical="center" wrapText="1"/>
    </xf>
    <xf numFmtId="0" fontId="2" fillId="0" borderId="4" xfId="12" applyFont="1" applyBorder="1" applyAlignment="1">
      <alignment horizontal="center" vertical="center" wrapText="1"/>
    </xf>
    <xf numFmtId="0" fontId="2" fillId="0" borderId="4" xfId="12" applyFont="1" applyBorder="1" applyAlignment="1">
      <alignment horizontal="left" vertical="center" wrapText="1"/>
    </xf>
    <xf numFmtId="49" fontId="2" fillId="0" borderId="1" xfId="12" applyNumberFormat="1" applyFont="1" applyFill="1" applyBorder="1" applyAlignment="1">
      <alignment vertical="center"/>
    </xf>
    <xf numFmtId="0" fontId="2" fillId="0" borderId="1" xfId="53" applyNumberFormat="1" applyFont="1" applyFill="1" applyBorder="1" applyAlignment="1">
      <alignment horizontal="left" vertical="center"/>
    </xf>
    <xf numFmtId="177" fontId="2" fillId="0" borderId="1" xfId="12" applyNumberFormat="1" applyFont="1" applyFill="1" applyBorder="1" applyAlignment="1">
      <alignment horizontal="right" vertical="center"/>
    </xf>
    <xf numFmtId="0" fontId="2" fillId="0" borderId="1" xfId="53" applyNumberFormat="1" applyFont="1" applyFill="1" applyBorder="1" applyAlignment="1">
      <alignment horizontal="left" vertical="center" wrapText="1"/>
    </xf>
    <xf numFmtId="49" fontId="2" fillId="0" borderId="1" xfId="12" applyNumberFormat="1" applyFont="1" applyFill="1" applyBorder="1" applyAlignment="1">
      <alignment vertical="center" wrapText="1"/>
    </xf>
    <xf numFmtId="0" fontId="2" fillId="0" borderId="9" xfId="12" applyFont="1" applyBorder="1" applyAlignment="1">
      <alignment horizontal="right" wrapText="1"/>
    </xf>
    <xf numFmtId="0" fontId="1" fillId="0" borderId="0" xfId="53" applyAlignment="1">
      <alignment wrapText="1"/>
    </xf>
    <xf numFmtId="0" fontId="3" fillId="0" borderId="0" xfId="53" applyFont="1" applyAlignment="1">
      <alignment horizontal="center" vertical="center"/>
    </xf>
    <xf numFmtId="0" fontId="2" fillId="0" borderId="0" xfId="53" applyFont="1" applyAlignment="1">
      <alignment vertical="center"/>
    </xf>
    <xf numFmtId="0" fontId="2" fillId="0" borderId="0" xfId="53" applyFont="1" applyAlignment="1">
      <alignment horizontal="right" vertical="center"/>
    </xf>
    <xf numFmtId="0" fontId="2" fillId="0" borderId="1" xfId="53" applyFont="1" applyBorder="1" applyAlignment="1">
      <alignment horizontal="center" vertical="center"/>
    </xf>
    <xf numFmtId="0" fontId="2" fillId="0" borderId="4" xfId="53" applyFont="1" applyBorder="1" applyAlignment="1">
      <alignment horizontal="center" vertical="center"/>
    </xf>
    <xf numFmtId="0" fontId="2" fillId="0" borderId="7" xfId="53" applyFont="1" applyBorder="1" applyAlignment="1">
      <alignment horizontal="center" vertical="center"/>
    </xf>
    <xf numFmtId="0" fontId="2" fillId="0" borderId="5" xfId="53" applyFont="1" applyBorder="1" applyAlignment="1">
      <alignment horizontal="center" vertical="center"/>
    </xf>
    <xf numFmtId="0" fontId="2" fillId="0" borderId="1" xfId="53" applyFont="1" applyFill="1" applyBorder="1" applyAlignment="1">
      <alignment horizontal="center" vertical="center"/>
    </xf>
    <xf numFmtId="0" fontId="2" fillId="0" borderId="1" xfId="53" applyNumberFormat="1" applyFont="1" applyFill="1" applyBorder="1" applyAlignment="1">
      <alignment horizontal="center"/>
    </xf>
    <xf numFmtId="10" fontId="2" fillId="0" borderId="1" xfId="53" applyNumberFormat="1" applyFont="1" applyFill="1" applyBorder="1" applyAlignment="1">
      <alignment horizontal="center"/>
    </xf>
    <xf numFmtId="0" fontId="1" fillId="0" borderId="1" xfId="53" applyFill="1" applyBorder="1"/>
    <xf numFmtId="0" fontId="2" fillId="0" borderId="1" xfId="53" applyFont="1" applyFill="1" applyBorder="1" applyAlignment="1">
      <alignment vertical="center"/>
    </xf>
    <xf numFmtId="0" fontId="2" fillId="0" borderId="1" xfId="53" applyFont="1" applyFill="1" applyBorder="1"/>
    <xf numFmtId="49" fontId="1" fillId="0" borderId="0" xfId="53" applyNumberFormat="1"/>
    <xf numFmtId="0" fontId="2" fillId="0" borderId="0" xfId="53" applyFont="1" applyAlignment="1">
      <alignment horizontal="left"/>
    </xf>
    <xf numFmtId="0" fontId="11" fillId="0" borderId="0" xfId="53" applyFont="1" applyAlignment="1">
      <alignment horizontal="center" vertical="center"/>
    </xf>
    <xf numFmtId="49" fontId="2" fillId="0" borderId="0" xfId="53" applyNumberFormat="1" applyFont="1" applyAlignment="1">
      <alignment vertical="center"/>
    </xf>
    <xf numFmtId="49" fontId="2" fillId="0" borderId="1" xfId="53" applyNumberFormat="1" applyFont="1" applyBorder="1" applyAlignment="1">
      <alignment horizontal="center" vertical="center"/>
    </xf>
    <xf numFmtId="0" fontId="2" fillId="0" borderId="1" xfId="53" applyNumberFormat="1" applyFont="1" applyFill="1" applyBorder="1" applyAlignment="1">
      <alignment vertical="center"/>
    </xf>
    <xf numFmtId="4" fontId="1" fillId="0" borderId="0" xfId="53" applyNumberFormat="1" applyFill="1"/>
    <xf numFmtId="0" fontId="1" fillId="0" borderId="0" xfId="52" applyFill="1"/>
    <xf numFmtId="0" fontId="1" fillId="0" borderId="0" xfId="52"/>
    <xf numFmtId="0" fontId="2" fillId="0" borderId="0" xfId="52" applyFont="1"/>
    <xf numFmtId="0" fontId="3" fillId="0" borderId="0" xfId="52" applyFont="1" applyAlignment="1">
      <alignment horizontal="center" vertical="center"/>
    </xf>
    <xf numFmtId="0" fontId="2" fillId="0" borderId="0" xfId="52" applyFont="1" applyAlignment="1">
      <alignment horizontal="center" vertical="center"/>
    </xf>
    <xf numFmtId="0" fontId="2" fillId="0" borderId="1" xfId="52" applyFont="1" applyBorder="1" applyAlignment="1">
      <alignment horizontal="center" vertical="center"/>
    </xf>
    <xf numFmtId="0" fontId="1" fillId="0" borderId="0" xfId="52" applyAlignment="1"/>
    <xf numFmtId="0" fontId="2" fillId="0" borderId="1" xfId="52" applyFont="1" applyBorder="1" applyAlignment="1">
      <alignment horizontal="center" vertical="center" wrapText="1"/>
    </xf>
    <xf numFmtId="176" fontId="2" fillId="0" borderId="1" xfId="52" applyNumberFormat="1" applyFont="1" applyFill="1" applyBorder="1" applyAlignment="1">
      <alignment vertical="center"/>
    </xf>
    <xf numFmtId="177" fontId="2" fillId="0" borderId="1" xfId="52" applyNumberFormat="1" applyFont="1" applyFill="1" applyBorder="1" applyAlignment="1">
      <alignment horizontal="right" vertical="center"/>
    </xf>
    <xf numFmtId="0" fontId="2" fillId="0" borderId="1" xfId="52" applyFont="1" applyFill="1" applyBorder="1"/>
    <xf numFmtId="176" fontId="2" fillId="0" borderId="1" xfId="52" applyNumberFormat="1" applyFont="1" applyFill="1" applyBorder="1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 3_5.政府性基金预算拨款支出预算表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千位分隔[0] 2" xfId="40"/>
    <cellStyle name="强调文字颜色 3" xfId="41" builtinId="37"/>
    <cellStyle name="千位分隔[0] 3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3" xfId="53"/>
    <cellStyle name="常规 4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3"/>
  <sheetViews>
    <sheetView showGridLines="0" showZeros="0" workbookViewId="0">
      <selection activeCell="E15" sqref="E15"/>
    </sheetView>
  </sheetViews>
  <sheetFormatPr defaultColWidth="9" defaultRowHeight="14.25" outlineLevelCol="6"/>
  <cols>
    <col min="1" max="1" width="26.6333333333333" style="177" customWidth="1"/>
    <col min="2" max="2" width="9.5" style="177" customWidth="1"/>
    <col min="3" max="3" width="27.375" style="177" customWidth="1"/>
    <col min="4" max="4" width="13.55" style="177" customWidth="1"/>
    <col min="5" max="5" width="10.625" style="177" customWidth="1"/>
    <col min="6" max="6" width="14.4083333333333" style="177" customWidth="1"/>
    <col min="7" max="16384" width="9" style="177"/>
  </cols>
  <sheetData>
    <row r="1" customHeight="1" spans="1:1">
      <c r="A1" s="178" t="s">
        <v>0</v>
      </c>
    </row>
    <row r="2" ht="20.25" customHeight="1" spans="1:6">
      <c r="A2" s="179" t="s">
        <v>1</v>
      </c>
      <c r="B2" s="179"/>
      <c r="C2" s="179"/>
      <c r="D2" s="179"/>
      <c r="E2" s="179"/>
      <c r="F2" s="179"/>
    </row>
    <row r="3" ht="20.25" customHeight="1" spans="1:6">
      <c r="A3" s="178"/>
      <c r="B3" s="178"/>
      <c r="C3" s="178"/>
      <c r="D3" s="178"/>
      <c r="E3" s="178"/>
      <c r="F3" s="180" t="s">
        <v>2</v>
      </c>
    </row>
    <row r="4" ht="18.75" customHeight="1" spans="1:7">
      <c r="A4" s="181" t="s">
        <v>3</v>
      </c>
      <c r="B4" s="181"/>
      <c r="C4" s="181" t="s">
        <v>4</v>
      </c>
      <c r="D4" s="181"/>
      <c r="E4" s="181"/>
      <c r="F4" s="181"/>
      <c r="G4" s="182"/>
    </row>
    <row r="5" ht="37" customHeight="1" spans="1:6">
      <c r="A5" s="181" t="s">
        <v>5</v>
      </c>
      <c r="B5" s="181" t="s">
        <v>6</v>
      </c>
      <c r="C5" s="181" t="s">
        <v>5</v>
      </c>
      <c r="D5" s="181" t="s">
        <v>7</v>
      </c>
      <c r="E5" s="183" t="s">
        <v>8</v>
      </c>
      <c r="F5" s="183" t="s">
        <v>9</v>
      </c>
    </row>
    <row r="6" s="176" customFormat="1" ht="18.75" customHeight="1" spans="1:6">
      <c r="A6" s="184" t="s">
        <v>10</v>
      </c>
      <c r="B6" s="185">
        <v>3599.81</v>
      </c>
      <c r="C6" s="184" t="s">
        <v>11</v>
      </c>
      <c r="D6" s="185">
        <f>E6+F6</f>
        <v>3599.81</v>
      </c>
      <c r="E6" s="185">
        <f>SUM(E7:E32)</f>
        <v>3599.81</v>
      </c>
      <c r="F6" s="185">
        <f>SUM(F7:F32)</f>
        <v>0</v>
      </c>
    </row>
    <row r="7" s="176" customFormat="1" ht="18.75" customHeight="1" spans="1:6">
      <c r="A7" s="184" t="s">
        <v>12</v>
      </c>
      <c r="B7" s="185">
        <v>3599.81</v>
      </c>
      <c r="C7" s="167" t="s">
        <v>13</v>
      </c>
      <c r="D7" s="185">
        <f t="shared" ref="D7:D33" si="0">E7+F7</f>
        <v>0</v>
      </c>
      <c r="E7" s="185">
        <v>0</v>
      </c>
      <c r="F7" s="185">
        <v>0</v>
      </c>
    </row>
    <row r="8" s="176" customFormat="1" ht="18.75" customHeight="1" spans="1:6">
      <c r="A8" s="184" t="s">
        <v>14</v>
      </c>
      <c r="B8" s="185">
        <v>0</v>
      </c>
      <c r="C8" s="167" t="s">
        <v>15</v>
      </c>
      <c r="D8" s="185">
        <f t="shared" si="0"/>
        <v>0</v>
      </c>
      <c r="E8" s="185">
        <v>0</v>
      </c>
      <c r="F8" s="185">
        <v>0</v>
      </c>
    </row>
    <row r="9" s="176" customFormat="1" ht="18.75" customHeight="1" spans="1:6">
      <c r="A9" s="184"/>
      <c r="B9" s="185"/>
      <c r="C9" s="167" t="s">
        <v>16</v>
      </c>
      <c r="D9" s="185">
        <f t="shared" si="0"/>
        <v>0</v>
      </c>
      <c r="E9" s="185">
        <v>0</v>
      </c>
      <c r="F9" s="185">
        <v>0</v>
      </c>
    </row>
    <row r="10" s="176" customFormat="1" ht="18.75" customHeight="1" spans="1:6">
      <c r="A10" s="184" t="s">
        <v>17</v>
      </c>
      <c r="B10" s="185"/>
      <c r="C10" s="167" t="s">
        <v>18</v>
      </c>
      <c r="D10" s="185">
        <f t="shared" si="0"/>
        <v>0</v>
      </c>
      <c r="E10" s="185">
        <v>0</v>
      </c>
      <c r="F10" s="185">
        <v>0</v>
      </c>
    </row>
    <row r="11" s="176" customFormat="1" ht="18.75" customHeight="1" spans="1:6">
      <c r="A11" s="184" t="s">
        <v>19</v>
      </c>
      <c r="B11" s="185"/>
      <c r="C11" s="167" t="s">
        <v>20</v>
      </c>
      <c r="D11" s="185">
        <f t="shared" si="0"/>
        <v>0</v>
      </c>
      <c r="E11" s="185"/>
      <c r="F11" s="185">
        <v>0</v>
      </c>
    </row>
    <row r="12" s="176" customFormat="1" ht="18.75" customHeight="1" spans="1:6">
      <c r="A12" s="184" t="s">
        <v>21</v>
      </c>
      <c r="B12" s="185"/>
      <c r="C12" s="167" t="s">
        <v>22</v>
      </c>
      <c r="D12" s="185">
        <f t="shared" si="0"/>
        <v>0</v>
      </c>
      <c r="E12" s="185">
        <v>0</v>
      </c>
      <c r="F12" s="185">
        <v>0</v>
      </c>
    </row>
    <row r="13" s="176" customFormat="1" ht="18.75" customHeight="1" spans="1:6">
      <c r="A13" s="184" t="s">
        <v>23</v>
      </c>
      <c r="B13" s="185"/>
      <c r="C13" s="167" t="s">
        <v>24</v>
      </c>
      <c r="D13" s="185">
        <f t="shared" si="0"/>
        <v>0</v>
      </c>
      <c r="E13" s="185">
        <v>0</v>
      </c>
      <c r="F13" s="185">
        <v>0</v>
      </c>
    </row>
    <row r="14" s="176" customFormat="1" ht="18.75" customHeight="1" spans="1:6">
      <c r="A14" s="186"/>
      <c r="B14" s="185"/>
      <c r="C14" s="167" t="s">
        <v>25</v>
      </c>
      <c r="D14" s="185">
        <f t="shared" si="0"/>
        <v>210.45</v>
      </c>
      <c r="E14" s="185">
        <v>210.45</v>
      </c>
      <c r="F14" s="185">
        <v>0</v>
      </c>
    </row>
    <row r="15" s="176" customFormat="1" ht="18.75" customHeight="1" spans="1:6">
      <c r="A15" s="186"/>
      <c r="B15" s="185"/>
      <c r="C15" s="167" t="s">
        <v>26</v>
      </c>
      <c r="D15" s="185">
        <f t="shared" si="0"/>
        <v>3263.45</v>
      </c>
      <c r="E15" s="185">
        <v>3263.45</v>
      </c>
      <c r="F15" s="185">
        <v>0</v>
      </c>
    </row>
    <row r="16" s="176" customFormat="1" ht="18.75" customHeight="1" spans="1:6">
      <c r="A16" s="186"/>
      <c r="B16" s="185"/>
      <c r="C16" s="167" t="s">
        <v>27</v>
      </c>
      <c r="D16" s="185">
        <f t="shared" si="0"/>
        <v>0</v>
      </c>
      <c r="E16" s="185">
        <v>0</v>
      </c>
      <c r="F16" s="185">
        <v>0</v>
      </c>
    </row>
    <row r="17" s="176" customFormat="1" ht="18.75" customHeight="1" spans="1:6">
      <c r="A17" s="186"/>
      <c r="B17" s="185"/>
      <c r="C17" s="167" t="s">
        <v>28</v>
      </c>
      <c r="D17" s="185">
        <f t="shared" si="0"/>
        <v>0</v>
      </c>
      <c r="E17" s="185">
        <v>0</v>
      </c>
      <c r="F17" s="185">
        <v>0</v>
      </c>
    </row>
    <row r="18" s="176" customFormat="1" ht="18.75" customHeight="1" spans="1:6">
      <c r="A18" s="186"/>
      <c r="B18" s="185"/>
      <c r="C18" s="167" t="s">
        <v>29</v>
      </c>
      <c r="D18" s="185">
        <f t="shared" si="0"/>
        <v>0</v>
      </c>
      <c r="E18" s="185">
        <v>0</v>
      </c>
      <c r="F18" s="185">
        <v>0</v>
      </c>
    </row>
    <row r="19" s="176" customFormat="1" ht="18.75" customHeight="1" spans="1:6">
      <c r="A19" s="186"/>
      <c r="B19" s="185"/>
      <c r="C19" s="167" t="s">
        <v>30</v>
      </c>
      <c r="D19" s="185">
        <f t="shared" si="0"/>
        <v>0</v>
      </c>
      <c r="E19" s="185">
        <v>0</v>
      </c>
      <c r="F19" s="185">
        <v>0</v>
      </c>
    </row>
    <row r="20" s="176" customFormat="1" ht="18.75" customHeight="1" spans="1:6">
      <c r="A20" s="186"/>
      <c r="B20" s="185"/>
      <c r="C20" s="167" t="s">
        <v>31</v>
      </c>
      <c r="D20" s="185">
        <f t="shared" si="0"/>
        <v>0</v>
      </c>
      <c r="E20" s="185">
        <v>0</v>
      </c>
      <c r="F20" s="185">
        <v>0</v>
      </c>
    </row>
    <row r="21" s="176" customFormat="1" ht="18.75" customHeight="1" spans="1:6">
      <c r="A21" s="186"/>
      <c r="B21" s="185"/>
      <c r="C21" s="167" t="s">
        <v>32</v>
      </c>
      <c r="D21" s="185">
        <f t="shared" si="0"/>
        <v>0</v>
      </c>
      <c r="E21" s="185">
        <v>0</v>
      </c>
      <c r="F21" s="185">
        <v>0</v>
      </c>
    </row>
    <row r="22" s="176" customFormat="1" ht="18.75" customHeight="1" spans="1:6">
      <c r="A22" s="186"/>
      <c r="B22" s="185"/>
      <c r="C22" s="167" t="s">
        <v>33</v>
      </c>
      <c r="D22" s="185">
        <f t="shared" si="0"/>
        <v>0</v>
      </c>
      <c r="E22" s="185">
        <v>0</v>
      </c>
      <c r="F22" s="185">
        <v>0</v>
      </c>
    </row>
    <row r="23" s="176" customFormat="1" ht="18.75" customHeight="1" spans="1:6">
      <c r="A23" s="186"/>
      <c r="B23" s="185"/>
      <c r="C23" s="167" t="s">
        <v>34</v>
      </c>
      <c r="D23" s="185">
        <f t="shared" si="0"/>
        <v>0</v>
      </c>
      <c r="E23" s="185">
        <v>0</v>
      </c>
      <c r="F23" s="185">
        <v>0</v>
      </c>
    </row>
    <row r="24" s="176" customFormat="1" ht="18.75" customHeight="1" spans="1:6">
      <c r="A24" s="186"/>
      <c r="B24" s="185"/>
      <c r="C24" s="167" t="s">
        <v>35</v>
      </c>
      <c r="D24" s="185">
        <f t="shared" si="0"/>
        <v>0</v>
      </c>
      <c r="E24" s="185">
        <v>0</v>
      </c>
      <c r="F24" s="185">
        <v>0</v>
      </c>
    </row>
    <row r="25" s="176" customFormat="1" ht="18.75" customHeight="1" spans="1:6">
      <c r="A25" s="186"/>
      <c r="B25" s="185"/>
      <c r="C25" s="167" t="s">
        <v>36</v>
      </c>
      <c r="D25" s="185">
        <f t="shared" si="0"/>
        <v>125.91</v>
      </c>
      <c r="E25" s="185">
        <v>125.91</v>
      </c>
      <c r="F25" s="185">
        <v>0</v>
      </c>
    </row>
    <row r="26" s="176" customFormat="1" ht="18.75" customHeight="1" spans="1:6">
      <c r="A26" s="186"/>
      <c r="B26" s="185"/>
      <c r="C26" s="167" t="s">
        <v>37</v>
      </c>
      <c r="D26" s="185">
        <f t="shared" si="0"/>
        <v>0</v>
      </c>
      <c r="E26" s="185">
        <v>0</v>
      </c>
      <c r="F26" s="185">
        <v>0</v>
      </c>
    </row>
    <row r="27" s="176" customFormat="1" ht="18.75" customHeight="1" spans="1:6">
      <c r="A27" s="186"/>
      <c r="B27" s="185"/>
      <c r="C27" s="167" t="s">
        <v>38</v>
      </c>
      <c r="D27" s="185">
        <f t="shared" si="0"/>
        <v>0</v>
      </c>
      <c r="E27" s="185">
        <v>0</v>
      </c>
      <c r="F27" s="185">
        <v>0</v>
      </c>
    </row>
    <row r="28" s="176" customFormat="1" ht="18.75" customHeight="1" spans="1:6">
      <c r="A28" s="186"/>
      <c r="B28" s="185"/>
      <c r="C28" s="167" t="s">
        <v>39</v>
      </c>
      <c r="D28" s="185">
        <f t="shared" si="0"/>
        <v>0</v>
      </c>
      <c r="E28" s="185">
        <v>0</v>
      </c>
      <c r="F28" s="185">
        <v>0</v>
      </c>
    </row>
    <row r="29" s="176" customFormat="1" ht="18.75" customHeight="1" spans="1:6">
      <c r="A29" s="186"/>
      <c r="B29" s="185"/>
      <c r="C29" s="167" t="s">
        <v>40</v>
      </c>
      <c r="D29" s="185">
        <f t="shared" si="0"/>
        <v>0</v>
      </c>
      <c r="E29" s="185">
        <v>0</v>
      </c>
      <c r="F29" s="185">
        <v>0</v>
      </c>
    </row>
    <row r="30" s="176" customFormat="1" ht="18.75" customHeight="1" spans="1:6">
      <c r="A30" s="186"/>
      <c r="B30" s="185"/>
      <c r="C30" s="167" t="s">
        <v>41</v>
      </c>
      <c r="D30" s="185">
        <f t="shared" si="0"/>
        <v>0</v>
      </c>
      <c r="E30" s="185">
        <v>0</v>
      </c>
      <c r="F30" s="185">
        <v>0</v>
      </c>
    </row>
    <row r="31" s="176" customFormat="1" ht="18.75" customHeight="1" spans="1:6">
      <c r="A31" s="186"/>
      <c r="B31" s="185"/>
      <c r="C31" s="167" t="s">
        <v>42</v>
      </c>
      <c r="D31" s="185">
        <f t="shared" si="0"/>
        <v>0</v>
      </c>
      <c r="E31" s="185">
        <v>0</v>
      </c>
      <c r="F31" s="185">
        <v>0</v>
      </c>
    </row>
    <row r="32" s="176" customFormat="1" ht="18.75" customHeight="1" spans="1:6">
      <c r="A32" s="186"/>
      <c r="B32" s="185"/>
      <c r="C32" s="167" t="s">
        <v>43</v>
      </c>
      <c r="D32" s="185">
        <f t="shared" si="0"/>
        <v>0</v>
      </c>
      <c r="E32" s="185">
        <v>0</v>
      </c>
      <c r="F32" s="185">
        <v>0</v>
      </c>
    </row>
    <row r="33" s="176" customFormat="1" ht="18.75" customHeight="1" spans="1:6">
      <c r="A33" s="187" t="s">
        <v>44</v>
      </c>
      <c r="B33" s="185">
        <v>3599.81</v>
      </c>
      <c r="C33" s="187" t="s">
        <v>45</v>
      </c>
      <c r="D33" s="185">
        <f t="shared" si="0"/>
        <v>3599.81</v>
      </c>
      <c r="E33" s="185">
        <f>E6</f>
        <v>3599.81</v>
      </c>
      <c r="F33" s="185">
        <f>F6</f>
        <v>0</v>
      </c>
    </row>
  </sheetData>
  <sheetProtection formatCells="0" formatColumns="0" formatRows="0"/>
  <mergeCells count="3">
    <mergeCell ref="A2:F2"/>
    <mergeCell ref="A4:B4"/>
    <mergeCell ref="C4:F4"/>
  </mergeCells>
  <printOptions horizontalCentered="1"/>
  <pageMargins left="0.196527777777778" right="0.196527777777778" top="0.590277777777778" bottom="0.984027777777778" header="0.196527777777778" footer="0.511805555555556"/>
  <pageSetup paperSize="9" scale="97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showGridLines="0" showZeros="0" topLeftCell="A4" workbookViewId="0">
      <selection activeCell="F19" sqref="F19"/>
    </sheetView>
  </sheetViews>
  <sheetFormatPr defaultColWidth="3.5" defaultRowHeight="14.25" outlineLevelCol="7"/>
  <cols>
    <col min="1" max="1" width="5.625" style="3" customWidth="1"/>
    <col min="2" max="2" width="5.75" style="169" customWidth="1"/>
    <col min="3" max="3" width="5.5" style="169" customWidth="1"/>
    <col min="4" max="4" width="36.45" style="3" customWidth="1"/>
    <col min="5" max="7" width="15.375" style="3" customWidth="1"/>
    <col min="8" max="254" width="9" style="3" customWidth="1"/>
    <col min="255" max="16384" width="3.5" style="3"/>
  </cols>
  <sheetData>
    <row r="1" customHeight="1" spans="1:2">
      <c r="A1" s="170" t="s">
        <v>46</v>
      </c>
      <c r="B1" s="170"/>
    </row>
    <row r="2" ht="25.5" customHeight="1" spans="1:7">
      <c r="A2" s="156" t="s">
        <v>47</v>
      </c>
      <c r="B2" s="171"/>
      <c r="C2" s="171"/>
      <c r="D2" s="171"/>
      <c r="E2" s="171"/>
      <c r="F2" s="171"/>
      <c r="G2" s="171"/>
    </row>
    <row r="3" ht="16.5" customHeight="1" spans="1:7">
      <c r="A3" s="157"/>
      <c r="B3" s="172"/>
      <c r="C3" s="172"/>
      <c r="D3" s="157"/>
      <c r="E3" s="157"/>
      <c r="F3" s="157"/>
      <c r="G3" s="158" t="s">
        <v>2</v>
      </c>
    </row>
    <row r="4" ht="19.5" customHeight="1" spans="1:7">
      <c r="A4" s="159" t="s">
        <v>48</v>
      </c>
      <c r="B4" s="159"/>
      <c r="C4" s="159"/>
      <c r="D4" s="159" t="s">
        <v>49</v>
      </c>
      <c r="E4" s="159" t="s">
        <v>7</v>
      </c>
      <c r="F4" s="159" t="s">
        <v>50</v>
      </c>
      <c r="G4" s="159" t="s">
        <v>51</v>
      </c>
    </row>
    <row r="5" ht="19.5" customHeight="1" spans="1:7">
      <c r="A5" s="159" t="s">
        <v>52</v>
      </c>
      <c r="B5" s="173" t="s">
        <v>53</v>
      </c>
      <c r="C5" s="173" t="s">
        <v>54</v>
      </c>
      <c r="D5" s="159"/>
      <c r="E5" s="159"/>
      <c r="F5" s="159"/>
      <c r="G5" s="159"/>
    </row>
    <row r="6" ht="19.5" customHeight="1" spans="1:7">
      <c r="A6" s="159" t="s">
        <v>55</v>
      </c>
      <c r="B6" s="173" t="s">
        <v>55</v>
      </c>
      <c r="C6" s="173" t="s">
        <v>55</v>
      </c>
      <c r="D6" s="159" t="s">
        <v>55</v>
      </c>
      <c r="E6" s="159">
        <v>1</v>
      </c>
      <c r="F6" s="159">
        <v>2</v>
      </c>
      <c r="G6" s="159">
        <v>3</v>
      </c>
    </row>
    <row r="7" s="2" customFormat="1" ht="19.5" customHeight="1" spans="1:8">
      <c r="A7" s="12"/>
      <c r="B7" s="12"/>
      <c r="C7" s="12"/>
      <c r="D7" s="174" t="s">
        <v>7</v>
      </c>
      <c r="E7" s="17">
        <f>SUM(F7:G7)</f>
        <v>3599.81</v>
      </c>
      <c r="F7" s="17">
        <f>F8+F13+F23</f>
        <v>3081.81</v>
      </c>
      <c r="G7" s="17">
        <f>G8+G13+G23</f>
        <v>518</v>
      </c>
      <c r="H7" s="175"/>
    </row>
    <row r="8" ht="19.5" customHeight="1" spans="1:7">
      <c r="A8" s="12" t="s">
        <v>56</v>
      </c>
      <c r="B8" s="12"/>
      <c r="C8" s="12"/>
      <c r="D8" s="174" t="s">
        <v>57</v>
      </c>
      <c r="E8" s="17">
        <v>210.45</v>
      </c>
      <c r="F8" s="17">
        <v>210.45</v>
      </c>
      <c r="G8" s="17"/>
    </row>
    <row r="9" ht="19.5" customHeight="1" spans="1:7">
      <c r="A9" s="12" t="s">
        <v>56</v>
      </c>
      <c r="B9" s="12" t="s">
        <v>58</v>
      </c>
      <c r="C9" s="12"/>
      <c r="D9" s="174" t="s">
        <v>59</v>
      </c>
      <c r="E9" s="17">
        <v>210.45</v>
      </c>
      <c r="F9" s="17">
        <v>210.45</v>
      </c>
      <c r="G9" s="17"/>
    </row>
    <row r="10" ht="19.5" customHeight="1" spans="1:7">
      <c r="A10" s="12" t="s">
        <v>56</v>
      </c>
      <c r="B10" s="12" t="s">
        <v>58</v>
      </c>
      <c r="C10" s="12" t="s">
        <v>60</v>
      </c>
      <c r="D10" s="18" t="s">
        <v>61</v>
      </c>
      <c r="E10" s="17">
        <v>0.16</v>
      </c>
      <c r="F10" s="17">
        <v>0.16</v>
      </c>
      <c r="G10" s="17"/>
    </row>
    <row r="11" ht="19.5" customHeight="1" spans="1:7">
      <c r="A11" s="12" t="s">
        <v>56</v>
      </c>
      <c r="B11" s="12" t="s">
        <v>58</v>
      </c>
      <c r="C11" s="12" t="s">
        <v>62</v>
      </c>
      <c r="D11" s="18" t="s">
        <v>63</v>
      </c>
      <c r="E11" s="17">
        <v>0.44</v>
      </c>
      <c r="F11" s="17">
        <v>0.44</v>
      </c>
      <c r="G11" s="17"/>
    </row>
    <row r="12" ht="19.5" customHeight="1" spans="1:7">
      <c r="A12" s="12" t="s">
        <v>56</v>
      </c>
      <c r="B12" s="12" t="s">
        <v>58</v>
      </c>
      <c r="C12" s="12" t="s">
        <v>58</v>
      </c>
      <c r="D12" s="18" t="s">
        <v>64</v>
      </c>
      <c r="E12" s="17">
        <v>209.85</v>
      </c>
      <c r="F12" s="17">
        <v>209.85</v>
      </c>
      <c r="G12" s="17"/>
    </row>
    <row r="13" ht="19.5" customHeight="1" spans="1:7">
      <c r="A13" s="12" t="s">
        <v>65</v>
      </c>
      <c r="B13" s="12"/>
      <c r="C13" s="12"/>
      <c r="D13" s="18" t="s">
        <v>66</v>
      </c>
      <c r="E13" s="17">
        <f t="shared" ref="E13:E18" si="0">SUM(F13:G13)</f>
        <v>3263.45</v>
      </c>
      <c r="F13" s="17">
        <f>F14+F19</f>
        <v>2745.45</v>
      </c>
      <c r="G13" s="17">
        <v>518</v>
      </c>
    </row>
    <row r="14" ht="19.5" customHeight="1" spans="1:7">
      <c r="A14" s="12" t="s">
        <v>65</v>
      </c>
      <c r="B14" s="12" t="s">
        <v>67</v>
      </c>
      <c r="C14" s="12"/>
      <c r="D14" s="174" t="s">
        <v>68</v>
      </c>
      <c r="E14" s="17">
        <f t="shared" si="0"/>
        <v>3134.09</v>
      </c>
      <c r="F14" s="17">
        <f>SUM(F15:F18)</f>
        <v>2616.09</v>
      </c>
      <c r="G14" s="17">
        <v>518</v>
      </c>
    </row>
    <row r="15" ht="19.5" customHeight="1" spans="1:7">
      <c r="A15" s="12" t="s">
        <v>65</v>
      </c>
      <c r="B15" s="12" t="s">
        <v>67</v>
      </c>
      <c r="C15" s="12" t="s">
        <v>60</v>
      </c>
      <c r="D15" s="18" t="s">
        <v>69</v>
      </c>
      <c r="E15" s="17">
        <f t="shared" si="0"/>
        <v>686.28</v>
      </c>
      <c r="F15" s="17">
        <v>686.28</v>
      </c>
      <c r="G15" s="17"/>
    </row>
    <row r="16" ht="19.5" customHeight="1" spans="1:7">
      <c r="A16" s="12" t="s">
        <v>65</v>
      </c>
      <c r="B16" s="12" t="s">
        <v>67</v>
      </c>
      <c r="C16" s="12" t="s">
        <v>70</v>
      </c>
      <c r="D16" s="18" t="s">
        <v>71</v>
      </c>
      <c r="E16" s="17">
        <f t="shared" si="0"/>
        <v>415</v>
      </c>
      <c r="F16" s="17">
        <v>415</v>
      </c>
      <c r="G16" s="17"/>
    </row>
    <row r="17" ht="19.5" customHeight="1" spans="1:7">
      <c r="A17" s="12" t="s">
        <v>65</v>
      </c>
      <c r="B17" s="12" t="s">
        <v>67</v>
      </c>
      <c r="C17" s="12" t="s">
        <v>72</v>
      </c>
      <c r="D17" s="18" t="s">
        <v>73</v>
      </c>
      <c r="E17" s="17">
        <f t="shared" si="0"/>
        <v>981.98</v>
      </c>
      <c r="F17" s="17">
        <v>981.98</v>
      </c>
      <c r="G17" s="17"/>
    </row>
    <row r="18" ht="19.5" customHeight="1" spans="1:7">
      <c r="A18" s="12" t="s">
        <v>65</v>
      </c>
      <c r="B18" s="12" t="s">
        <v>67</v>
      </c>
      <c r="C18" s="12" t="s">
        <v>74</v>
      </c>
      <c r="D18" s="18" t="s">
        <v>75</v>
      </c>
      <c r="E18" s="17">
        <f t="shared" si="0"/>
        <v>1050.83</v>
      </c>
      <c r="F18" s="17">
        <v>532.83</v>
      </c>
      <c r="G18" s="17">
        <v>518</v>
      </c>
    </row>
    <row r="19" ht="19.5" customHeight="1" spans="1:7">
      <c r="A19" s="12" t="s">
        <v>65</v>
      </c>
      <c r="B19" s="12" t="s">
        <v>76</v>
      </c>
      <c r="C19" s="12"/>
      <c r="D19" s="174" t="s">
        <v>77</v>
      </c>
      <c r="E19" s="17">
        <v>129.36</v>
      </c>
      <c r="F19" s="17">
        <v>129.36</v>
      </c>
      <c r="G19" s="17"/>
    </row>
    <row r="20" ht="19.5" customHeight="1" spans="1:7">
      <c r="A20" s="12" t="s">
        <v>65</v>
      </c>
      <c r="B20" s="12" t="s">
        <v>76</v>
      </c>
      <c r="C20" s="12" t="s">
        <v>60</v>
      </c>
      <c r="D20" s="18" t="s">
        <v>78</v>
      </c>
      <c r="E20" s="17">
        <v>29.28</v>
      </c>
      <c r="F20" s="17">
        <v>29.28</v>
      </c>
      <c r="G20" s="17"/>
    </row>
    <row r="21" ht="19.5" customHeight="1" spans="1:7">
      <c r="A21" s="12" t="s">
        <v>65</v>
      </c>
      <c r="B21" s="12" t="s">
        <v>76</v>
      </c>
      <c r="C21" s="12" t="s">
        <v>62</v>
      </c>
      <c r="D21" s="18" t="s">
        <v>79</v>
      </c>
      <c r="E21" s="17">
        <v>54.66</v>
      </c>
      <c r="F21" s="17">
        <v>54.66</v>
      </c>
      <c r="G21" s="17"/>
    </row>
    <row r="22" ht="19.5" customHeight="1" spans="1:7">
      <c r="A22" s="12" t="s">
        <v>65</v>
      </c>
      <c r="B22" s="12" t="s">
        <v>76</v>
      </c>
      <c r="C22" s="12" t="s">
        <v>80</v>
      </c>
      <c r="D22" s="18" t="s">
        <v>81</v>
      </c>
      <c r="E22" s="17">
        <v>45.42</v>
      </c>
      <c r="F22" s="17">
        <v>45.42</v>
      </c>
      <c r="G22" s="17"/>
    </row>
    <row r="23" ht="19.5" customHeight="1" spans="1:7">
      <c r="A23" s="12" t="s">
        <v>82</v>
      </c>
      <c r="B23" s="12"/>
      <c r="C23" s="12"/>
      <c r="D23" s="3" t="s">
        <v>83</v>
      </c>
      <c r="E23" s="17">
        <v>125.91</v>
      </c>
      <c r="F23" s="17">
        <v>125.91</v>
      </c>
      <c r="G23" s="17"/>
    </row>
    <row r="24" ht="19.5" customHeight="1" spans="1:7">
      <c r="A24" s="12" t="s">
        <v>82</v>
      </c>
      <c r="B24" s="12" t="s">
        <v>62</v>
      </c>
      <c r="C24" s="12"/>
      <c r="D24" s="174" t="s">
        <v>83</v>
      </c>
      <c r="E24" s="17">
        <v>125.91</v>
      </c>
      <c r="F24" s="17">
        <v>125.91</v>
      </c>
      <c r="G24" s="17"/>
    </row>
    <row r="25" ht="19.5" customHeight="1" spans="1:7">
      <c r="A25" s="12" t="s">
        <v>82</v>
      </c>
      <c r="B25" s="12" t="s">
        <v>62</v>
      </c>
      <c r="C25" s="12" t="s">
        <v>60</v>
      </c>
      <c r="D25" s="18" t="s">
        <v>84</v>
      </c>
      <c r="E25" s="17">
        <v>125.91</v>
      </c>
      <c r="F25" s="17">
        <v>125.91</v>
      </c>
      <c r="G25" s="17"/>
    </row>
    <row r="26" ht="19.5" customHeight="1" spans="1:7">
      <c r="A26" s="12" t="s">
        <v>82</v>
      </c>
      <c r="B26" s="12"/>
      <c r="C26" s="12"/>
      <c r="D26" s="174" t="s">
        <v>83</v>
      </c>
      <c r="E26" s="17">
        <v>125.91</v>
      </c>
      <c r="F26" s="17">
        <v>125.91</v>
      </c>
      <c r="G26" s="17"/>
    </row>
  </sheetData>
  <sheetProtection formatCells="0" formatColumns="0" formatRows="0"/>
  <mergeCells count="7">
    <mergeCell ref="A1:B1"/>
    <mergeCell ref="A2:G2"/>
    <mergeCell ref="A4:C4"/>
    <mergeCell ref="D4:D5"/>
    <mergeCell ref="E4:E5"/>
    <mergeCell ref="F4:F5"/>
    <mergeCell ref="G4:G5"/>
  </mergeCells>
  <printOptions horizontalCentered="1"/>
  <pageMargins left="0.196527777777778" right="0.235416666666667" top="0.786805555555556" bottom="0.786805555555556" header="0.511805555555556" footer="0.51180555555555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4"/>
  <sheetViews>
    <sheetView showGridLines="0" showZeros="0" workbookViewId="0">
      <selection activeCell="D17" sqref="D15 D17"/>
    </sheetView>
  </sheetViews>
  <sheetFormatPr defaultColWidth="9" defaultRowHeight="14.25" outlineLevelCol="4"/>
  <cols>
    <col min="1" max="1" width="12.25" style="3" customWidth="1"/>
    <col min="2" max="2" width="37.6416666666667" style="3" customWidth="1"/>
    <col min="3" max="5" width="14.375" style="3" customWidth="1"/>
    <col min="6" max="16384" width="9" style="3"/>
  </cols>
  <sheetData>
    <row r="1" customHeight="1" spans="1:1">
      <c r="A1" s="4" t="s">
        <v>85</v>
      </c>
    </row>
    <row r="2" ht="18" customHeight="1" spans="1:5">
      <c r="A2" s="156" t="s">
        <v>86</v>
      </c>
      <c r="B2" s="156"/>
      <c r="C2" s="156"/>
      <c r="D2" s="156"/>
      <c r="E2" s="156"/>
    </row>
    <row r="3" ht="18" customHeight="1" spans="1:5">
      <c r="A3" s="157"/>
      <c r="B3" s="157"/>
      <c r="C3" s="157"/>
      <c r="D3" s="157"/>
      <c r="E3" s="158" t="s">
        <v>2</v>
      </c>
    </row>
    <row r="4" ht="25.5" customHeight="1" spans="1:5">
      <c r="A4" s="159" t="s">
        <v>87</v>
      </c>
      <c r="B4" s="159"/>
      <c r="C4" s="159" t="s">
        <v>88</v>
      </c>
      <c r="D4" s="159"/>
      <c r="E4" s="159"/>
    </row>
    <row r="5" ht="24.75" customHeight="1" spans="1:5">
      <c r="A5" s="159" t="s">
        <v>48</v>
      </c>
      <c r="B5" s="159" t="s">
        <v>49</v>
      </c>
      <c r="C5" s="159" t="s">
        <v>7</v>
      </c>
      <c r="D5" s="159" t="s">
        <v>89</v>
      </c>
      <c r="E5" s="159" t="s">
        <v>90</v>
      </c>
    </row>
    <row r="6" s="2" customFormat="1" spans="1:5">
      <c r="A6" s="150"/>
      <c r="B6" s="150" t="s">
        <v>7</v>
      </c>
      <c r="C6" s="17">
        <f>SUM(D6:E6)</f>
        <v>3081.81</v>
      </c>
      <c r="D6" s="17">
        <f>D7+D49</f>
        <v>1663.96</v>
      </c>
      <c r="E6" s="17">
        <f>E7+E21+E49</f>
        <v>1417.85</v>
      </c>
    </row>
    <row r="7" ht="13.5" spans="1:5">
      <c r="A7" s="150">
        <v>301</v>
      </c>
      <c r="B7" s="150" t="s">
        <v>91</v>
      </c>
      <c r="C7" s="17">
        <f t="shared" ref="C7:C38" si="0">SUM(D7:E7)</f>
        <v>1661.44</v>
      </c>
      <c r="D7" s="17">
        <f>SUM(D8:D20)</f>
        <v>1661.44</v>
      </c>
      <c r="E7" s="17"/>
    </row>
    <row r="8" ht="13.5" spans="1:5">
      <c r="A8" s="150">
        <v>30101</v>
      </c>
      <c r="B8" s="150" t="s">
        <v>92</v>
      </c>
      <c r="C8" s="17">
        <f t="shared" si="0"/>
        <v>496.06</v>
      </c>
      <c r="D8" s="17">
        <v>496.06</v>
      </c>
      <c r="E8" s="17"/>
    </row>
    <row r="9" ht="13.5" spans="1:5">
      <c r="A9" s="150">
        <v>30102</v>
      </c>
      <c r="B9" s="150" t="s">
        <v>93</v>
      </c>
      <c r="C9" s="17">
        <f t="shared" si="0"/>
        <v>243.49</v>
      </c>
      <c r="D9" s="17">
        <v>243.49</v>
      </c>
      <c r="E9" s="17"/>
    </row>
    <row r="10" ht="13.5" spans="1:5">
      <c r="A10" s="150">
        <v>30103</v>
      </c>
      <c r="B10" s="150" t="s">
        <v>94</v>
      </c>
      <c r="C10" s="17">
        <f t="shared" si="0"/>
        <v>23.57</v>
      </c>
      <c r="D10" s="17">
        <v>23.57</v>
      </c>
      <c r="E10" s="17"/>
    </row>
    <row r="11" ht="13.5" spans="1:5">
      <c r="A11" s="150">
        <v>30106</v>
      </c>
      <c r="B11" s="150" t="s">
        <v>95</v>
      </c>
      <c r="C11" s="17">
        <f t="shared" si="0"/>
        <v>0</v>
      </c>
      <c r="D11" s="17"/>
      <c r="E11" s="17"/>
    </row>
    <row r="12" ht="13.5" spans="1:5">
      <c r="A12" s="150">
        <v>30107</v>
      </c>
      <c r="B12" s="150" t="s">
        <v>96</v>
      </c>
      <c r="C12" s="17">
        <f t="shared" si="0"/>
        <v>344.49</v>
      </c>
      <c r="D12" s="17">
        <v>344.49</v>
      </c>
      <c r="E12" s="17"/>
    </row>
    <row r="13" ht="13.5" spans="1:5">
      <c r="A13" s="150">
        <v>30108</v>
      </c>
      <c r="B13" s="150" t="s">
        <v>97</v>
      </c>
      <c r="C13" s="17">
        <f t="shared" si="0"/>
        <v>209.85</v>
      </c>
      <c r="D13" s="17">
        <v>209.85</v>
      </c>
      <c r="E13" s="17"/>
    </row>
    <row r="14" ht="13.5" spans="1:5">
      <c r="A14" s="150">
        <v>30109</v>
      </c>
      <c r="B14" s="150" t="s">
        <v>98</v>
      </c>
      <c r="C14" s="17">
        <f t="shared" si="0"/>
        <v>0</v>
      </c>
      <c r="D14" s="17"/>
      <c r="E14" s="17"/>
    </row>
    <row r="15" ht="13.5" spans="1:5">
      <c r="A15" s="150">
        <v>30110</v>
      </c>
      <c r="B15" s="150" t="s">
        <v>99</v>
      </c>
      <c r="C15" s="17">
        <f t="shared" si="0"/>
        <v>83.94</v>
      </c>
      <c r="D15" s="17">
        <v>83.94</v>
      </c>
      <c r="E15" s="17"/>
    </row>
    <row r="16" ht="13.5" spans="1:5">
      <c r="A16" s="150">
        <v>30111</v>
      </c>
      <c r="B16" s="150" t="s">
        <v>100</v>
      </c>
      <c r="C16" s="17">
        <f t="shared" si="0"/>
        <v>45.42</v>
      </c>
      <c r="D16" s="17">
        <v>45.42</v>
      </c>
      <c r="E16" s="17"/>
    </row>
    <row r="17" ht="13.5" spans="1:5">
      <c r="A17" s="150">
        <v>30112</v>
      </c>
      <c r="B17" s="150" t="s">
        <v>101</v>
      </c>
      <c r="C17" s="17">
        <f t="shared" si="0"/>
        <v>36.71</v>
      </c>
      <c r="D17" s="17">
        <v>36.71</v>
      </c>
      <c r="E17" s="17"/>
    </row>
    <row r="18" ht="13.5" spans="1:5">
      <c r="A18" s="150">
        <v>30113</v>
      </c>
      <c r="B18" s="150" t="s">
        <v>102</v>
      </c>
      <c r="C18" s="17">
        <f t="shared" si="0"/>
        <v>125.91</v>
      </c>
      <c r="D18" s="17">
        <v>125.91</v>
      </c>
      <c r="E18" s="17"/>
    </row>
    <row r="19" ht="13.5" spans="1:5">
      <c r="A19" s="150">
        <v>30114</v>
      </c>
      <c r="B19" s="150" t="s">
        <v>103</v>
      </c>
      <c r="C19" s="17">
        <f t="shared" si="0"/>
        <v>0</v>
      </c>
      <c r="D19" s="17"/>
      <c r="E19" s="17"/>
    </row>
    <row r="20" ht="13.5" spans="1:5">
      <c r="A20" s="150">
        <v>30199</v>
      </c>
      <c r="B20" s="150" t="s">
        <v>104</v>
      </c>
      <c r="C20" s="17">
        <f t="shared" si="0"/>
        <v>52</v>
      </c>
      <c r="D20" s="17">
        <v>52</v>
      </c>
      <c r="E20" s="17"/>
    </row>
    <row r="21" ht="13.5" spans="1:5">
      <c r="A21" s="150">
        <v>302</v>
      </c>
      <c r="B21" s="150" t="s">
        <v>105</v>
      </c>
      <c r="C21" s="17">
        <f t="shared" si="0"/>
        <v>1417.85</v>
      </c>
      <c r="D21" s="17"/>
      <c r="E21" s="17">
        <f>SUM(E22:E48)</f>
        <v>1417.85</v>
      </c>
    </row>
    <row r="22" ht="13.5" spans="1:5">
      <c r="A22" s="150">
        <v>30201</v>
      </c>
      <c r="B22" s="150" t="s">
        <v>106</v>
      </c>
      <c r="C22" s="17">
        <f t="shared" si="0"/>
        <v>94.28</v>
      </c>
      <c r="D22" s="17"/>
      <c r="E22" s="17">
        <v>94.28</v>
      </c>
    </row>
    <row r="23" ht="13.5" spans="1:5">
      <c r="A23" s="150">
        <v>30202</v>
      </c>
      <c r="B23" s="150" t="s">
        <v>107</v>
      </c>
      <c r="C23" s="17">
        <f t="shared" si="0"/>
        <v>121</v>
      </c>
      <c r="D23" s="17"/>
      <c r="E23" s="17">
        <v>121</v>
      </c>
    </row>
    <row r="24" ht="13.5" spans="1:5">
      <c r="A24" s="150">
        <v>30203</v>
      </c>
      <c r="B24" s="150" t="s">
        <v>108</v>
      </c>
      <c r="C24" s="17">
        <f t="shared" si="0"/>
        <v>0</v>
      </c>
      <c r="D24" s="17"/>
      <c r="E24" s="17"/>
    </row>
    <row r="25" ht="13.5" spans="1:5">
      <c r="A25" s="150">
        <v>30204</v>
      </c>
      <c r="B25" s="150" t="s">
        <v>109</v>
      </c>
      <c r="C25" s="17">
        <f t="shared" si="0"/>
        <v>0</v>
      </c>
      <c r="D25" s="17"/>
      <c r="E25" s="17"/>
    </row>
    <row r="26" ht="13.5" spans="1:5">
      <c r="A26" s="150">
        <v>30205</v>
      </c>
      <c r="B26" s="150" t="s">
        <v>110</v>
      </c>
      <c r="C26" s="17">
        <f t="shared" si="0"/>
        <v>7.6</v>
      </c>
      <c r="D26" s="17"/>
      <c r="E26" s="17">
        <v>7.6</v>
      </c>
    </row>
    <row r="27" ht="13.5" spans="1:5">
      <c r="A27" s="150">
        <v>30206</v>
      </c>
      <c r="B27" s="150" t="s">
        <v>111</v>
      </c>
      <c r="C27" s="17">
        <f t="shared" si="0"/>
        <v>36.9</v>
      </c>
      <c r="D27" s="17"/>
      <c r="E27" s="17">
        <v>36.9</v>
      </c>
    </row>
    <row r="28" ht="13.5" spans="1:5">
      <c r="A28" s="150">
        <v>30207</v>
      </c>
      <c r="B28" s="150" t="s">
        <v>112</v>
      </c>
      <c r="C28" s="17">
        <f t="shared" si="0"/>
        <v>18.39</v>
      </c>
      <c r="D28" s="17"/>
      <c r="E28" s="17">
        <v>18.39</v>
      </c>
    </row>
    <row r="29" ht="13.5" spans="1:5">
      <c r="A29" s="150">
        <v>30208</v>
      </c>
      <c r="B29" s="150" t="s">
        <v>113</v>
      </c>
      <c r="C29" s="17">
        <f t="shared" si="0"/>
        <v>0</v>
      </c>
      <c r="D29" s="17"/>
      <c r="E29" s="17"/>
    </row>
    <row r="30" ht="13.5" spans="1:5">
      <c r="A30" s="150">
        <v>30209</v>
      </c>
      <c r="B30" s="150" t="s">
        <v>114</v>
      </c>
      <c r="C30" s="17">
        <f t="shared" si="0"/>
        <v>30.57</v>
      </c>
      <c r="D30" s="17"/>
      <c r="E30" s="17">
        <v>30.57</v>
      </c>
    </row>
    <row r="31" ht="13.5" spans="1:5">
      <c r="A31" s="150">
        <v>30211</v>
      </c>
      <c r="B31" s="150" t="s">
        <v>115</v>
      </c>
      <c r="C31" s="17">
        <f t="shared" si="0"/>
        <v>71.72</v>
      </c>
      <c r="D31" s="17"/>
      <c r="E31" s="17">
        <v>71.72</v>
      </c>
    </row>
    <row r="32" ht="13.5" spans="1:5">
      <c r="A32" s="150">
        <v>30212</v>
      </c>
      <c r="B32" s="150" t="s">
        <v>116</v>
      </c>
      <c r="C32" s="17">
        <f t="shared" si="0"/>
        <v>0</v>
      </c>
      <c r="D32" s="17"/>
      <c r="E32" s="17"/>
    </row>
    <row r="33" ht="13.5" spans="1:5">
      <c r="A33" s="150">
        <v>30213</v>
      </c>
      <c r="B33" s="150" t="s">
        <v>117</v>
      </c>
      <c r="C33" s="17">
        <f t="shared" si="0"/>
        <v>100.5</v>
      </c>
      <c r="D33" s="17"/>
      <c r="E33" s="17">
        <v>100.5</v>
      </c>
    </row>
    <row r="34" ht="13.5" spans="1:5">
      <c r="A34" s="150">
        <v>30214</v>
      </c>
      <c r="B34" s="150" t="s">
        <v>118</v>
      </c>
      <c r="C34" s="17">
        <f t="shared" si="0"/>
        <v>0</v>
      </c>
      <c r="D34" s="17"/>
      <c r="E34" s="17"/>
    </row>
    <row r="35" ht="13.5" spans="1:5">
      <c r="A35" s="150">
        <v>30215</v>
      </c>
      <c r="B35" s="150" t="s">
        <v>119</v>
      </c>
      <c r="C35" s="17">
        <f t="shared" si="0"/>
        <v>6.2</v>
      </c>
      <c r="D35" s="17"/>
      <c r="E35" s="17">
        <v>6.2</v>
      </c>
    </row>
    <row r="36" ht="13.5" spans="1:5">
      <c r="A36" s="150">
        <v>30216</v>
      </c>
      <c r="B36" s="150" t="s">
        <v>120</v>
      </c>
      <c r="C36" s="17">
        <f t="shared" si="0"/>
        <v>45.2</v>
      </c>
      <c r="D36" s="17"/>
      <c r="E36" s="17">
        <v>45.2</v>
      </c>
    </row>
    <row r="37" ht="13.5" spans="1:5">
      <c r="A37" s="150">
        <v>30217</v>
      </c>
      <c r="B37" s="150" t="s">
        <v>121</v>
      </c>
      <c r="C37" s="17">
        <f t="shared" si="0"/>
        <v>6.48</v>
      </c>
      <c r="D37" s="17"/>
      <c r="E37" s="17">
        <v>6.48</v>
      </c>
    </row>
    <row r="38" ht="13.5" spans="1:5">
      <c r="A38" s="150">
        <v>30218</v>
      </c>
      <c r="B38" s="150" t="s">
        <v>122</v>
      </c>
      <c r="C38" s="17">
        <f t="shared" si="0"/>
        <v>100</v>
      </c>
      <c r="D38" s="17"/>
      <c r="E38" s="17">
        <v>100</v>
      </c>
    </row>
    <row r="39" ht="13.5" spans="1:5">
      <c r="A39" s="150">
        <v>30224</v>
      </c>
      <c r="B39" s="150" t="s">
        <v>123</v>
      </c>
      <c r="C39" s="17">
        <f t="shared" ref="C39:C70" si="1">SUM(D39:E39)</f>
        <v>0</v>
      </c>
      <c r="D39" s="17"/>
      <c r="E39" s="17"/>
    </row>
    <row r="40" ht="13.5" spans="1:5">
      <c r="A40" s="150">
        <v>30225</v>
      </c>
      <c r="B40" s="150" t="s">
        <v>124</v>
      </c>
      <c r="C40" s="17">
        <f t="shared" si="1"/>
        <v>0</v>
      </c>
      <c r="D40" s="17"/>
      <c r="E40" s="17"/>
    </row>
    <row r="41" ht="13.5" spans="1:5">
      <c r="A41" s="150">
        <v>30226</v>
      </c>
      <c r="B41" s="150" t="s">
        <v>125</v>
      </c>
      <c r="C41" s="17">
        <f t="shared" si="1"/>
        <v>66</v>
      </c>
      <c r="D41" s="17"/>
      <c r="E41" s="17">
        <v>66</v>
      </c>
    </row>
    <row r="42" ht="13.5" spans="1:5">
      <c r="A42" s="150">
        <v>30227</v>
      </c>
      <c r="B42" s="150" t="s">
        <v>126</v>
      </c>
      <c r="C42" s="17">
        <f t="shared" si="1"/>
        <v>20</v>
      </c>
      <c r="D42" s="17"/>
      <c r="E42" s="17">
        <v>20</v>
      </c>
    </row>
    <row r="43" ht="13.5" spans="1:5">
      <c r="A43" s="150">
        <v>30228</v>
      </c>
      <c r="B43" s="150" t="s">
        <v>127</v>
      </c>
      <c r="C43" s="17">
        <f t="shared" si="1"/>
        <v>20.99</v>
      </c>
      <c r="D43" s="17"/>
      <c r="E43" s="17">
        <v>20.99</v>
      </c>
    </row>
    <row r="44" ht="13.5" spans="1:5">
      <c r="A44" s="150">
        <v>30229</v>
      </c>
      <c r="B44" s="150" t="s">
        <v>128</v>
      </c>
      <c r="C44" s="17">
        <f t="shared" si="1"/>
        <v>0.85</v>
      </c>
      <c r="D44" s="17"/>
      <c r="E44" s="17">
        <v>0.85</v>
      </c>
    </row>
    <row r="45" ht="13.5" spans="1:5">
      <c r="A45" s="150">
        <v>30231</v>
      </c>
      <c r="B45" s="150" t="s">
        <v>129</v>
      </c>
      <c r="C45" s="17">
        <f t="shared" si="1"/>
        <v>41.2</v>
      </c>
      <c r="D45" s="17"/>
      <c r="E45" s="17">
        <v>41.2</v>
      </c>
    </row>
    <row r="46" ht="13.5" spans="1:5">
      <c r="A46" s="150">
        <v>30239</v>
      </c>
      <c r="B46" s="150" t="s">
        <v>130</v>
      </c>
      <c r="C46" s="17">
        <f t="shared" si="1"/>
        <v>75.6</v>
      </c>
      <c r="D46" s="17"/>
      <c r="E46" s="17">
        <v>75.6</v>
      </c>
    </row>
    <row r="47" ht="13.5" spans="1:5">
      <c r="A47" s="150">
        <v>30240</v>
      </c>
      <c r="B47" s="150" t="s">
        <v>131</v>
      </c>
      <c r="C47" s="17">
        <f t="shared" si="1"/>
        <v>0</v>
      </c>
      <c r="D47" s="17"/>
      <c r="E47" s="17"/>
    </row>
    <row r="48" ht="13.5" spans="1:5">
      <c r="A48" s="150">
        <v>30299</v>
      </c>
      <c r="B48" s="150" t="s">
        <v>132</v>
      </c>
      <c r="C48" s="17">
        <f t="shared" si="1"/>
        <v>554.37</v>
      </c>
      <c r="D48" s="17"/>
      <c r="E48" s="17">
        <v>554.37</v>
      </c>
    </row>
    <row r="49" ht="13.5" spans="1:5">
      <c r="A49" s="150">
        <v>303</v>
      </c>
      <c r="B49" s="150" t="s">
        <v>133</v>
      </c>
      <c r="C49" s="17">
        <f t="shared" si="1"/>
        <v>2.52</v>
      </c>
      <c r="D49" s="17">
        <f>SUM(D50:D54)</f>
        <v>2.52</v>
      </c>
      <c r="E49" s="17">
        <f>SUM(E50:E54)</f>
        <v>0</v>
      </c>
    </row>
    <row r="50" ht="13.5" spans="1:5">
      <c r="A50" s="150">
        <v>30301</v>
      </c>
      <c r="B50" s="150" t="s">
        <v>134</v>
      </c>
      <c r="C50" s="17">
        <f t="shared" si="1"/>
        <v>0</v>
      </c>
      <c r="D50" s="17"/>
      <c r="E50" s="17"/>
    </row>
    <row r="51" ht="13.5" spans="1:5">
      <c r="A51" s="150">
        <v>30302</v>
      </c>
      <c r="B51" s="150" t="s">
        <v>135</v>
      </c>
      <c r="C51" s="17">
        <f t="shared" si="1"/>
        <v>0.39</v>
      </c>
      <c r="D51" s="17">
        <v>0.39</v>
      </c>
      <c r="E51" s="17">
        <v>0</v>
      </c>
    </row>
    <row r="52" ht="13.5" spans="1:5">
      <c r="A52" s="150">
        <v>30303</v>
      </c>
      <c r="B52" s="150" t="s">
        <v>136</v>
      </c>
      <c r="C52" s="17">
        <f t="shared" si="1"/>
        <v>0</v>
      </c>
      <c r="D52" s="17"/>
      <c r="E52" s="17"/>
    </row>
    <row r="53" ht="13.5" spans="1:5">
      <c r="A53" s="150">
        <v>30304</v>
      </c>
      <c r="B53" s="150" t="s">
        <v>137</v>
      </c>
      <c r="C53" s="17">
        <f t="shared" si="1"/>
        <v>0</v>
      </c>
      <c r="D53" s="17"/>
      <c r="E53" s="17"/>
    </row>
    <row r="54" ht="13.5" spans="1:5">
      <c r="A54" s="150">
        <v>30305</v>
      </c>
      <c r="B54" s="150" t="s">
        <v>138</v>
      </c>
      <c r="C54" s="17">
        <f t="shared" si="1"/>
        <v>2.13</v>
      </c>
      <c r="D54" s="17">
        <v>2.13</v>
      </c>
      <c r="E54" s="17">
        <v>0</v>
      </c>
    </row>
  </sheetData>
  <sheetProtection formatCells="0" formatColumns="0" formatRows="0"/>
  <mergeCells count="3">
    <mergeCell ref="A2:E2"/>
    <mergeCell ref="A4:B4"/>
    <mergeCell ref="C4:E4"/>
  </mergeCells>
  <printOptions horizontalCentered="1"/>
  <pageMargins left="0.196527777777778" right="0.0388888888888889" top="0.354166666666667" bottom="0.196527777777778" header="0.235416666666667" footer="0.118055555555556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1"/>
  <sheetViews>
    <sheetView showGridLines="0" showZeros="0" tabSelected="1" workbookViewId="0">
      <selection activeCell="G6" sqref="G6:G11"/>
    </sheetView>
  </sheetViews>
  <sheetFormatPr defaultColWidth="9" defaultRowHeight="14.25" outlineLevelCol="7"/>
  <cols>
    <col min="1" max="1" width="30.75" style="3" customWidth="1"/>
    <col min="2" max="5" width="15" style="3" customWidth="1"/>
    <col min="6" max="6" width="13" style="3" customWidth="1"/>
    <col min="7" max="7" width="12.375" style="3" customWidth="1"/>
    <col min="8" max="8" width="23.5" style="3" customWidth="1"/>
    <col min="9" max="16384" width="9" style="3"/>
  </cols>
  <sheetData>
    <row r="1" customHeight="1" spans="1:1">
      <c r="A1" s="4" t="s">
        <v>139</v>
      </c>
    </row>
    <row r="2" ht="26.25" customHeight="1" spans="1:7">
      <c r="A2" s="156" t="s">
        <v>140</v>
      </c>
      <c r="B2" s="156"/>
      <c r="C2" s="156"/>
      <c r="D2" s="156"/>
      <c r="E2" s="156"/>
      <c r="F2" s="156"/>
      <c r="G2" s="156"/>
    </row>
    <row r="3" ht="24" customHeight="1" spans="1:8">
      <c r="A3" s="157"/>
      <c r="B3" s="157" t="s">
        <v>141</v>
      </c>
      <c r="C3" s="158"/>
      <c r="H3" s="158" t="s">
        <v>142</v>
      </c>
    </row>
    <row r="4" ht="24" customHeight="1" spans="1:8">
      <c r="A4" s="159"/>
      <c r="B4" s="160" t="s">
        <v>143</v>
      </c>
      <c r="C4" s="161"/>
      <c r="D4" s="159" t="s">
        <v>144</v>
      </c>
      <c r="E4" s="159"/>
      <c r="F4" s="160" t="s">
        <v>145</v>
      </c>
      <c r="G4" s="162"/>
      <c r="H4" s="161"/>
    </row>
    <row r="5" s="155" customFormat="1" ht="34.5" customHeight="1" spans="1:8">
      <c r="A5" s="7" t="s">
        <v>5</v>
      </c>
      <c r="B5" s="7" t="s">
        <v>146</v>
      </c>
      <c r="C5" s="7" t="s">
        <v>147</v>
      </c>
      <c r="D5" s="7" t="s">
        <v>148</v>
      </c>
      <c r="E5" s="7" t="s">
        <v>147</v>
      </c>
      <c r="F5" s="7" t="s">
        <v>149</v>
      </c>
      <c r="G5" s="7" t="s">
        <v>150</v>
      </c>
      <c r="H5" s="7" t="s">
        <v>151</v>
      </c>
    </row>
    <row r="6" s="2" customFormat="1" ht="24.95" customHeight="1" spans="1:8">
      <c r="A6" s="163" t="s">
        <v>7</v>
      </c>
      <c r="B6" s="164">
        <f>B7+B8+B9</f>
        <v>65.68</v>
      </c>
      <c r="C6" s="164">
        <f t="shared" ref="C6:E6" si="0">C7+C8+C9</f>
        <v>65.68</v>
      </c>
      <c r="D6" s="164">
        <f t="shared" si="0"/>
        <v>34.86</v>
      </c>
      <c r="E6" s="164">
        <f t="shared" si="0"/>
        <v>34.86</v>
      </c>
      <c r="F6" s="164">
        <f>C6-E6</f>
        <v>30.82</v>
      </c>
      <c r="G6" s="165">
        <f>F6/C6*100%</f>
        <v>0.469244823386114</v>
      </c>
      <c r="H6" s="166"/>
    </row>
    <row r="7" s="2" customFormat="1" ht="24.95" customHeight="1" spans="1:8">
      <c r="A7" s="167" t="s">
        <v>152</v>
      </c>
      <c r="B7" s="164">
        <v>0</v>
      </c>
      <c r="C7" s="164">
        <v>0</v>
      </c>
      <c r="D7" s="164"/>
      <c r="E7" s="164"/>
      <c r="F7" s="164">
        <f t="shared" ref="F7:F11" si="1">C7-E7</f>
        <v>0</v>
      </c>
      <c r="G7" s="165"/>
      <c r="H7" s="166"/>
    </row>
    <row r="8" s="2" customFormat="1" ht="24.95" customHeight="1" spans="1:8">
      <c r="A8" s="167" t="s">
        <v>153</v>
      </c>
      <c r="B8" s="164">
        <v>6.48</v>
      </c>
      <c r="C8" s="164">
        <v>6.48</v>
      </c>
      <c r="D8" s="164">
        <v>2.86</v>
      </c>
      <c r="E8" s="164">
        <v>2.86</v>
      </c>
      <c r="F8" s="164">
        <f t="shared" si="1"/>
        <v>3.62</v>
      </c>
      <c r="G8" s="165">
        <f>F8/C8*100%</f>
        <v>0.558641975308642</v>
      </c>
      <c r="H8" s="168" t="s">
        <v>154</v>
      </c>
    </row>
    <row r="9" s="2" customFormat="1" ht="24.95" customHeight="1" spans="1:8">
      <c r="A9" s="167" t="s">
        <v>155</v>
      </c>
      <c r="B9" s="164">
        <f>SUM(B10:B11)</f>
        <v>59.2</v>
      </c>
      <c r="C9" s="164">
        <f t="shared" ref="C9:E9" si="2">SUM(C10:C11)</f>
        <v>59.2</v>
      </c>
      <c r="D9" s="164">
        <f t="shared" si="2"/>
        <v>32</v>
      </c>
      <c r="E9" s="164">
        <f t="shared" si="2"/>
        <v>32</v>
      </c>
      <c r="F9" s="164">
        <f t="shared" si="1"/>
        <v>27.2</v>
      </c>
      <c r="G9" s="165">
        <f>F9/C9*100%</f>
        <v>0.459459459459459</v>
      </c>
      <c r="H9" s="168"/>
    </row>
    <row r="10" s="2" customFormat="1" ht="24.95" customHeight="1" spans="1:8">
      <c r="A10" s="167" t="s">
        <v>156</v>
      </c>
      <c r="B10" s="164">
        <v>41.2</v>
      </c>
      <c r="C10" s="164">
        <v>41.2</v>
      </c>
      <c r="D10" s="164">
        <v>32</v>
      </c>
      <c r="E10" s="164">
        <v>32</v>
      </c>
      <c r="F10" s="164">
        <f t="shared" si="1"/>
        <v>9.2</v>
      </c>
      <c r="G10" s="165">
        <f>F10/C10*100%</f>
        <v>0.223300970873786</v>
      </c>
      <c r="H10" s="168" t="s">
        <v>157</v>
      </c>
    </row>
    <row r="11" s="2" customFormat="1" ht="24.95" customHeight="1" spans="1:8">
      <c r="A11" s="167" t="s">
        <v>158</v>
      </c>
      <c r="B11" s="164">
        <v>18</v>
      </c>
      <c r="C11" s="164">
        <v>18</v>
      </c>
      <c r="D11" s="164"/>
      <c r="E11" s="164"/>
      <c r="F11" s="164">
        <f t="shared" si="1"/>
        <v>18</v>
      </c>
      <c r="G11" s="165">
        <f>F11/C11*100%</f>
        <v>1</v>
      </c>
      <c r="H11" s="168" t="s">
        <v>159</v>
      </c>
    </row>
  </sheetData>
  <sheetProtection formatCells="0" formatColumns="0" formatRows="0"/>
  <mergeCells count="4">
    <mergeCell ref="A2:G2"/>
    <mergeCell ref="B4:C4"/>
    <mergeCell ref="D4:E4"/>
    <mergeCell ref="F4:H4"/>
  </mergeCells>
  <printOptions horizontalCentered="1"/>
  <pageMargins left="0.747916666666667" right="0.747916666666667" top="0.984027777777778" bottom="0.984027777777778" header="0.511805555555556" footer="0.511805555555556"/>
  <pageSetup paperSize="9" scale="94" fitToHeight="99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3"/>
  <sheetViews>
    <sheetView showGridLines="0" showZeros="0" workbookViewId="0">
      <selection activeCell="I11" sqref="I11"/>
    </sheetView>
  </sheetViews>
  <sheetFormatPr defaultColWidth="9" defaultRowHeight="14.25"/>
  <cols>
    <col min="1" max="1" width="3.75" style="3" customWidth="1"/>
    <col min="2" max="2" width="4.375" style="3" customWidth="1"/>
    <col min="3" max="3" width="3.875" style="3" customWidth="1"/>
    <col min="4" max="4" width="7.25" style="3" customWidth="1"/>
    <col min="5" max="5" width="20.375" style="3" customWidth="1"/>
    <col min="6" max="6" width="9.75" style="3" customWidth="1"/>
    <col min="7" max="18" width="8.125" style="3" customWidth="1"/>
    <col min="19" max="16384" width="9" style="3"/>
  </cols>
  <sheetData>
    <row r="1" customHeight="1" spans="1:18">
      <c r="A1" s="139" t="s">
        <v>160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</row>
    <row r="2" ht="20.25" customHeight="1" spans="1:18">
      <c r="A2" s="141" t="s">
        <v>161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</row>
    <row r="3" s="1" customFormat="1" customHeight="1" spans="1:18">
      <c r="A3" s="142"/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54" t="s">
        <v>2</v>
      </c>
      <c r="R3" s="154"/>
    </row>
    <row r="4" s="1" customFormat="1" customHeight="1" spans="1:18">
      <c r="A4" s="143" t="s">
        <v>48</v>
      </c>
      <c r="B4" s="143"/>
      <c r="C4" s="143"/>
      <c r="D4" s="144" t="s">
        <v>162</v>
      </c>
      <c r="E4" s="144" t="s">
        <v>163</v>
      </c>
      <c r="F4" s="143" t="s">
        <v>164</v>
      </c>
      <c r="G4" s="143" t="s">
        <v>50</v>
      </c>
      <c r="H4" s="143"/>
      <c r="I4" s="143"/>
      <c r="J4" s="143"/>
      <c r="K4" s="143" t="s">
        <v>51</v>
      </c>
      <c r="L4" s="143"/>
      <c r="M4" s="143"/>
      <c r="N4" s="143"/>
      <c r="O4" s="143"/>
      <c r="P4" s="143"/>
      <c r="Q4" s="143"/>
      <c r="R4" s="143"/>
    </row>
    <row r="5" s="1" customFormat="1" ht="42" customHeight="1" spans="1:18">
      <c r="A5" s="143" t="s">
        <v>52</v>
      </c>
      <c r="B5" s="143" t="s">
        <v>53</v>
      </c>
      <c r="C5" s="143" t="s">
        <v>54</v>
      </c>
      <c r="D5" s="145"/>
      <c r="E5" s="145"/>
      <c r="F5" s="143"/>
      <c r="G5" s="143" t="s">
        <v>7</v>
      </c>
      <c r="H5" s="143" t="s">
        <v>91</v>
      </c>
      <c r="I5" s="143" t="s">
        <v>105</v>
      </c>
      <c r="J5" s="143" t="s">
        <v>133</v>
      </c>
      <c r="K5" s="143" t="s">
        <v>7</v>
      </c>
      <c r="L5" s="143" t="s">
        <v>165</v>
      </c>
      <c r="M5" s="143" t="s">
        <v>166</v>
      </c>
      <c r="N5" s="143" t="s">
        <v>167</v>
      </c>
      <c r="O5" s="143" t="s">
        <v>168</v>
      </c>
      <c r="P5" s="143" t="s">
        <v>169</v>
      </c>
      <c r="Q5" s="143" t="s">
        <v>170</v>
      </c>
      <c r="R5" s="143" t="s">
        <v>171</v>
      </c>
    </row>
    <row r="6" s="1" customFormat="1" ht="18" customHeight="1" spans="1:18">
      <c r="A6" s="146" t="s">
        <v>55</v>
      </c>
      <c r="B6" s="146" t="s">
        <v>55</v>
      </c>
      <c r="C6" s="146" t="s">
        <v>55</v>
      </c>
      <c r="D6" s="146" t="s">
        <v>55</v>
      </c>
      <c r="E6" s="147" t="s">
        <v>55</v>
      </c>
      <c r="F6" s="143">
        <v>1</v>
      </c>
      <c r="G6" s="143">
        <v>2</v>
      </c>
      <c r="H6" s="143">
        <v>3</v>
      </c>
      <c r="I6" s="143">
        <v>4</v>
      </c>
      <c r="J6" s="143">
        <v>5</v>
      </c>
      <c r="K6" s="143">
        <v>6</v>
      </c>
      <c r="L6" s="143">
        <v>7</v>
      </c>
      <c r="M6" s="143">
        <v>8</v>
      </c>
      <c r="N6" s="143">
        <v>9</v>
      </c>
      <c r="O6" s="143">
        <v>10</v>
      </c>
      <c r="P6" s="143">
        <v>11</v>
      </c>
      <c r="Q6" s="143">
        <v>12</v>
      </c>
      <c r="R6" s="143">
        <v>13</v>
      </c>
    </row>
    <row r="7" s="1" customFormat="1" ht="27" customHeight="1" spans="1:18">
      <c r="A7" s="146">
        <v>206</v>
      </c>
      <c r="B7" s="146"/>
      <c r="C7" s="146"/>
      <c r="D7" s="146"/>
      <c r="E7" s="148" t="s">
        <v>172</v>
      </c>
      <c r="F7" s="143" t="s">
        <v>173</v>
      </c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</row>
    <row r="8" s="1" customFormat="1" ht="24" customHeight="1" spans="1:18">
      <c r="A8" s="146"/>
      <c r="B8" s="146">
        <v>10</v>
      </c>
      <c r="C8" s="146"/>
      <c r="D8" s="146"/>
      <c r="E8" s="148" t="s">
        <v>174</v>
      </c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</row>
    <row r="9" s="1" customFormat="1" ht="16.5" customHeight="1" spans="1:18">
      <c r="A9" s="146"/>
      <c r="B9" s="146"/>
      <c r="C9" s="146">
        <v>1</v>
      </c>
      <c r="D9" s="146"/>
      <c r="E9" s="148" t="s">
        <v>175</v>
      </c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</row>
    <row r="10" s="2" customFormat="1" ht="16.5" customHeight="1" spans="1:18">
      <c r="A10" s="149"/>
      <c r="B10" s="149"/>
      <c r="C10" s="149"/>
      <c r="D10" s="149"/>
      <c r="E10" s="150" t="s">
        <v>176</v>
      </c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1"/>
    </row>
    <row r="11" ht="16.5" customHeight="1" spans="1:18">
      <c r="A11" s="149"/>
      <c r="B11" s="149"/>
      <c r="C11" s="149"/>
      <c r="D11" s="149"/>
      <c r="E11" s="150" t="s">
        <v>176</v>
      </c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</row>
    <row r="12" ht="16.5" customHeight="1" spans="1:18">
      <c r="A12" s="149" t="s">
        <v>177</v>
      </c>
      <c r="B12" s="149"/>
      <c r="C12" s="149"/>
      <c r="D12" s="149"/>
      <c r="E12" s="150" t="s">
        <v>178</v>
      </c>
      <c r="F12" s="151" t="s">
        <v>173</v>
      </c>
      <c r="G12" s="151"/>
      <c r="H12" s="151"/>
      <c r="I12" s="151"/>
      <c r="J12" s="151"/>
      <c r="K12" s="151"/>
      <c r="L12" s="151"/>
      <c r="M12" s="151"/>
      <c r="N12" s="151"/>
      <c r="O12" s="151"/>
      <c r="P12" s="151"/>
      <c r="Q12" s="151"/>
      <c r="R12" s="151"/>
    </row>
    <row r="13" ht="37.5" customHeight="1" spans="1:18">
      <c r="A13" s="149"/>
      <c r="B13" s="149" t="s">
        <v>179</v>
      </c>
      <c r="C13" s="149"/>
      <c r="D13" s="149"/>
      <c r="E13" s="152" t="s">
        <v>180</v>
      </c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</row>
    <row r="14" ht="16.5" customHeight="1" spans="1:18">
      <c r="A14" s="149"/>
      <c r="B14" s="149"/>
      <c r="C14" s="149" t="s">
        <v>181</v>
      </c>
      <c r="D14" s="149"/>
      <c r="E14" s="150" t="s">
        <v>182</v>
      </c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1"/>
      <c r="R14" s="151"/>
    </row>
    <row r="15" ht="16.5" customHeight="1" spans="1:18">
      <c r="A15" s="149"/>
      <c r="B15" s="149"/>
      <c r="C15" s="149"/>
      <c r="D15" s="149"/>
      <c r="E15" s="150" t="s">
        <v>176</v>
      </c>
      <c r="F15" s="151"/>
      <c r="G15" s="151"/>
      <c r="H15" s="151"/>
      <c r="I15" s="151"/>
      <c r="J15" s="151"/>
      <c r="K15" s="151"/>
      <c r="L15" s="151"/>
      <c r="M15" s="151"/>
      <c r="N15" s="151"/>
      <c r="O15" s="151"/>
      <c r="P15" s="151"/>
      <c r="Q15" s="151"/>
      <c r="R15" s="151"/>
    </row>
    <row r="16" ht="16.5" customHeight="1" spans="1:18">
      <c r="A16" s="149"/>
      <c r="B16" s="149"/>
      <c r="C16" s="149"/>
      <c r="D16" s="149"/>
      <c r="E16" s="150" t="s">
        <v>176</v>
      </c>
      <c r="F16" s="151"/>
      <c r="G16" s="151"/>
      <c r="H16" s="151"/>
      <c r="I16" s="151"/>
      <c r="J16" s="151"/>
      <c r="K16" s="151"/>
      <c r="L16" s="151"/>
      <c r="M16" s="151"/>
      <c r="N16" s="151"/>
      <c r="O16" s="151"/>
      <c r="P16" s="151"/>
      <c r="Q16" s="151"/>
      <c r="R16" s="151"/>
    </row>
    <row r="17" ht="16.5" customHeight="1" spans="1:18">
      <c r="A17" s="149" t="s">
        <v>183</v>
      </c>
      <c r="B17" s="149"/>
      <c r="C17" s="149"/>
      <c r="D17" s="149"/>
      <c r="E17" s="150" t="s">
        <v>171</v>
      </c>
      <c r="F17" s="151" t="s">
        <v>173</v>
      </c>
      <c r="G17" s="151"/>
      <c r="H17" s="151"/>
      <c r="I17" s="151"/>
      <c r="J17" s="151"/>
      <c r="K17" s="151"/>
      <c r="L17" s="151"/>
      <c r="M17" s="151"/>
      <c r="N17" s="151"/>
      <c r="O17" s="151"/>
      <c r="P17" s="151"/>
      <c r="Q17" s="151"/>
      <c r="R17" s="151"/>
    </row>
    <row r="18" ht="26.25" customHeight="1" spans="1:18">
      <c r="A18" s="149"/>
      <c r="B18" s="149" t="s">
        <v>184</v>
      </c>
      <c r="C18" s="149"/>
      <c r="D18" s="149"/>
      <c r="E18" s="153" t="s">
        <v>185</v>
      </c>
      <c r="F18" s="150"/>
      <c r="G18" s="151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</row>
    <row r="19" ht="26.25" customHeight="1" spans="1:18">
      <c r="A19" s="149"/>
      <c r="B19" s="149"/>
      <c r="C19" s="149" t="s">
        <v>60</v>
      </c>
      <c r="D19" s="149"/>
      <c r="E19" s="153" t="s">
        <v>186</v>
      </c>
      <c r="F19" s="151"/>
      <c r="G19" s="151"/>
      <c r="H19" s="151"/>
      <c r="I19" s="151"/>
      <c r="J19" s="151"/>
      <c r="K19" s="151"/>
      <c r="L19" s="151"/>
      <c r="M19" s="151"/>
      <c r="N19" s="151"/>
      <c r="O19" s="151"/>
      <c r="P19" s="151"/>
      <c r="Q19" s="151"/>
      <c r="R19" s="151"/>
    </row>
    <row r="20" ht="16.5" customHeight="1" spans="1:18">
      <c r="A20" s="149"/>
      <c r="B20" s="149"/>
      <c r="C20" s="149"/>
      <c r="D20" s="149"/>
      <c r="E20" s="150" t="s">
        <v>176</v>
      </c>
      <c r="F20" s="151"/>
      <c r="G20" s="151"/>
      <c r="H20" s="151"/>
      <c r="I20" s="151"/>
      <c r="J20" s="151"/>
      <c r="K20" s="151"/>
      <c r="L20" s="151"/>
      <c r="M20" s="151"/>
      <c r="N20" s="151"/>
      <c r="O20" s="151"/>
      <c r="P20" s="151"/>
      <c r="Q20" s="151"/>
      <c r="R20" s="151"/>
    </row>
    <row r="21" ht="16.5" customHeight="1" spans="1:18">
      <c r="A21" s="149"/>
      <c r="B21" s="149"/>
      <c r="C21" s="149"/>
      <c r="D21" s="149"/>
      <c r="E21" s="150" t="s">
        <v>176</v>
      </c>
      <c r="F21" s="151"/>
      <c r="G21" s="151"/>
      <c r="H21" s="151"/>
      <c r="I21" s="151"/>
      <c r="J21" s="151"/>
      <c r="K21" s="151"/>
      <c r="L21" s="151"/>
      <c r="M21" s="151"/>
      <c r="N21" s="151"/>
      <c r="O21" s="151"/>
      <c r="P21" s="151"/>
      <c r="Q21" s="151"/>
      <c r="R21" s="151"/>
    </row>
    <row r="22" ht="16.5" customHeight="1" spans="1:18">
      <c r="A22" s="149"/>
      <c r="B22" s="149"/>
      <c r="C22" s="149"/>
      <c r="D22" s="149"/>
      <c r="E22" s="150" t="s">
        <v>176</v>
      </c>
      <c r="F22" s="151"/>
      <c r="G22" s="151"/>
      <c r="H22" s="151"/>
      <c r="I22" s="151"/>
      <c r="J22" s="151"/>
      <c r="K22" s="151"/>
      <c r="L22" s="151"/>
      <c r="M22" s="151"/>
      <c r="N22" s="151"/>
      <c r="O22" s="151"/>
      <c r="P22" s="151"/>
      <c r="Q22" s="151"/>
      <c r="R22" s="151"/>
    </row>
    <row r="23" ht="16.5" customHeight="1" spans="1:18">
      <c r="A23" s="149"/>
      <c r="B23" s="149"/>
      <c r="C23" s="149"/>
      <c r="D23" s="149"/>
      <c r="E23" s="150" t="s">
        <v>176</v>
      </c>
      <c r="F23" s="150"/>
      <c r="G23" s="151"/>
      <c r="H23" s="151"/>
      <c r="I23" s="151"/>
      <c r="J23" s="151"/>
      <c r="K23" s="151"/>
      <c r="L23" s="151"/>
      <c r="M23" s="151"/>
      <c r="N23" s="151"/>
      <c r="O23" s="151"/>
      <c r="P23" s="151"/>
      <c r="Q23" s="151"/>
      <c r="R23" s="151"/>
    </row>
  </sheetData>
  <sheetProtection formatCells="0" formatColumns="0" formatRows="0"/>
  <mergeCells count="8">
    <mergeCell ref="A2:R2"/>
    <mergeCell ref="Q3:R3"/>
    <mergeCell ref="A4:C4"/>
    <mergeCell ref="G4:J4"/>
    <mergeCell ref="K4:R4"/>
    <mergeCell ref="D4:D5"/>
    <mergeCell ref="E4:E5"/>
    <mergeCell ref="F4:F5"/>
  </mergeCells>
  <pageMargins left="0.15625" right="0.15625" top="0.511805555555556" bottom="0.275" header="0.235416666666667" footer="0.235416666666667"/>
  <pageSetup paperSize="9" fitToHeight="99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showGridLines="0" showZeros="0" workbookViewId="0">
      <selection activeCell="E6" sqref="E6"/>
    </sheetView>
  </sheetViews>
  <sheetFormatPr defaultColWidth="6.875" defaultRowHeight="13.5" outlineLevelCol="5"/>
  <cols>
    <col min="1" max="1" width="35.2166666666667" style="37" customWidth="1"/>
    <col min="2" max="3" width="10.625" style="37" customWidth="1"/>
    <col min="4" max="4" width="32.4333333333333" style="37" customWidth="1"/>
    <col min="5" max="5" width="16.0583333333333" style="37" customWidth="1"/>
    <col min="6" max="6" width="10.625" style="37" customWidth="1"/>
    <col min="7" max="16384" width="6.875" style="37"/>
  </cols>
  <sheetData>
    <row r="1" customHeight="1" spans="1:1">
      <c r="A1" s="38" t="s">
        <v>187</v>
      </c>
    </row>
    <row r="2" s="97" customFormat="1" ht="39" customHeight="1" spans="1:6">
      <c r="A2" s="103" t="s">
        <v>188</v>
      </c>
      <c r="B2" s="103"/>
      <c r="C2" s="103"/>
      <c r="D2" s="103"/>
      <c r="E2" s="103"/>
      <c r="F2" s="103"/>
    </row>
    <row r="3" s="96" customFormat="1" ht="12" customHeight="1" spans="1:6">
      <c r="A3" s="104"/>
      <c r="B3" s="105"/>
      <c r="E3" s="106" t="s">
        <v>2</v>
      </c>
      <c r="F3" s="106"/>
    </row>
    <row r="4" s="98" customFormat="1" ht="30.75" customHeight="1" spans="1:6">
      <c r="A4" s="107" t="s">
        <v>189</v>
      </c>
      <c r="B4" s="108" t="s">
        <v>190</v>
      </c>
      <c r="C4" s="109" t="s">
        <v>191</v>
      </c>
      <c r="D4" s="109" t="s">
        <v>192</v>
      </c>
      <c r="E4" s="110" t="s">
        <v>193</v>
      </c>
      <c r="F4" s="109" t="s">
        <v>191</v>
      </c>
    </row>
    <row r="5" s="99" customFormat="1" ht="20.25" customHeight="1" spans="1:6">
      <c r="A5" s="111" t="s">
        <v>194</v>
      </c>
      <c r="B5" s="112">
        <v>3599.81</v>
      </c>
      <c r="C5" s="113"/>
      <c r="D5" s="111" t="s">
        <v>195</v>
      </c>
      <c r="E5" s="112">
        <v>3599.81</v>
      </c>
      <c r="F5" s="113"/>
    </row>
    <row r="6" s="99" customFormat="1" ht="31" customHeight="1" spans="1:6">
      <c r="A6" s="114" t="s">
        <v>196</v>
      </c>
      <c r="B6" s="112">
        <v>3366.81</v>
      </c>
      <c r="C6" s="113"/>
      <c r="D6" s="114" t="s">
        <v>196</v>
      </c>
      <c r="E6" s="112">
        <v>3366.81</v>
      </c>
      <c r="F6" s="113"/>
    </row>
    <row r="7" s="99" customFormat="1" ht="42" customHeight="1" spans="1:6">
      <c r="A7" s="114" t="s">
        <v>197</v>
      </c>
      <c r="B7" s="112">
        <v>233</v>
      </c>
      <c r="C7" s="113"/>
      <c r="D7" s="114" t="s">
        <v>198</v>
      </c>
      <c r="E7" s="112">
        <v>233</v>
      </c>
      <c r="F7" s="113"/>
    </row>
    <row r="8" s="99" customFormat="1" ht="19.5" customHeight="1" spans="1:6">
      <c r="A8" s="114" t="s">
        <v>199</v>
      </c>
      <c r="B8" s="112">
        <v>0</v>
      </c>
      <c r="C8" s="113"/>
      <c r="D8" s="114" t="s">
        <v>200</v>
      </c>
      <c r="E8" s="112">
        <v>0</v>
      </c>
      <c r="F8" s="113"/>
    </row>
    <row r="9" s="99" customFormat="1" ht="20.25" customHeight="1" spans="1:6">
      <c r="A9" s="111" t="s">
        <v>201</v>
      </c>
      <c r="B9" s="112">
        <v>0</v>
      </c>
      <c r="C9" s="113"/>
      <c r="D9" s="111" t="s">
        <v>201</v>
      </c>
      <c r="E9" s="112">
        <v>0</v>
      </c>
      <c r="F9" s="113"/>
    </row>
    <row r="10" s="99" customFormat="1" ht="20.25" customHeight="1" spans="1:6">
      <c r="A10" s="111" t="s">
        <v>202</v>
      </c>
      <c r="B10" s="112">
        <v>0</v>
      </c>
      <c r="C10" s="113"/>
      <c r="D10" s="111" t="s">
        <v>203</v>
      </c>
      <c r="E10" s="66">
        <v>0</v>
      </c>
      <c r="F10" s="113"/>
    </row>
    <row r="11" s="99" customFormat="1" ht="20.25" customHeight="1" spans="1:6">
      <c r="A11" s="111" t="s">
        <v>204</v>
      </c>
      <c r="B11" s="66"/>
      <c r="C11" s="113"/>
      <c r="D11" s="111" t="s">
        <v>205</v>
      </c>
      <c r="E11" s="115"/>
      <c r="F11" s="113"/>
    </row>
    <row r="12" s="100" customFormat="1" ht="20.25" customHeight="1" spans="1:6">
      <c r="A12" s="116"/>
      <c r="B12" s="117"/>
      <c r="C12" s="113"/>
      <c r="D12" s="111"/>
      <c r="E12" s="117"/>
      <c r="F12" s="113"/>
    </row>
    <row r="13" s="99" customFormat="1" ht="20.25" customHeight="1" spans="1:6">
      <c r="A13" s="111" t="s">
        <v>206</v>
      </c>
      <c r="B13" s="112">
        <v>0</v>
      </c>
      <c r="C13" s="113"/>
      <c r="D13" s="111" t="s">
        <v>207</v>
      </c>
      <c r="E13" s="112">
        <v>0</v>
      </c>
      <c r="F13" s="113"/>
    </row>
    <row r="14" s="99" customFormat="1" ht="20.25" customHeight="1" spans="1:6">
      <c r="A14" s="111" t="s">
        <v>208</v>
      </c>
      <c r="B14" s="66"/>
      <c r="C14" s="113"/>
      <c r="D14" s="111" t="s">
        <v>209</v>
      </c>
      <c r="E14" s="112"/>
      <c r="F14" s="113"/>
    </row>
    <row r="15" s="99" customFormat="1" ht="20.25" customHeight="1" spans="1:6">
      <c r="A15" s="118" t="s">
        <v>210</v>
      </c>
      <c r="B15" s="119"/>
      <c r="C15" s="118"/>
      <c r="D15" s="114" t="s">
        <v>211</v>
      </c>
      <c r="E15" s="66">
        <v>757.11</v>
      </c>
      <c r="F15" s="113"/>
    </row>
    <row r="16" s="99" customFormat="1" ht="20.25" customHeight="1" spans="1:6">
      <c r="A16" s="118"/>
      <c r="B16" s="120"/>
      <c r="C16" s="118"/>
      <c r="D16" s="111" t="s">
        <v>212</v>
      </c>
      <c r="E16" s="117"/>
      <c r="F16" s="113"/>
    </row>
    <row r="17" s="98" customFormat="1" ht="20.25" customHeight="1" spans="1:6">
      <c r="A17" s="121"/>
      <c r="B17" s="112"/>
      <c r="C17" s="122"/>
      <c r="D17" s="123"/>
      <c r="E17" s="112"/>
      <c r="F17" s="124"/>
    </row>
    <row r="18" s="101" customFormat="1" ht="20.25" customHeight="1" spans="1:6">
      <c r="A18" s="125" t="s">
        <v>213</v>
      </c>
      <c r="B18" s="126">
        <v>3599.81</v>
      </c>
      <c r="C18" s="127"/>
      <c r="D18" s="125" t="s">
        <v>214</v>
      </c>
      <c r="E18" s="128">
        <v>4356.93</v>
      </c>
      <c r="F18" s="129"/>
    </row>
    <row r="19" s="99" customFormat="1" ht="20.25" customHeight="1" spans="1:6">
      <c r="A19" s="111" t="s">
        <v>215</v>
      </c>
      <c r="B19" s="66">
        <v>757.11</v>
      </c>
      <c r="C19" s="113"/>
      <c r="D19" s="111"/>
      <c r="E19" s="115"/>
      <c r="F19" s="113"/>
    </row>
    <row r="20" s="100" customFormat="1" ht="20.25" customHeight="1" spans="1:6">
      <c r="A20" s="130"/>
      <c r="B20" s="131"/>
      <c r="C20" s="118"/>
      <c r="D20" s="118"/>
      <c r="E20" s="119"/>
      <c r="F20" s="132"/>
    </row>
    <row r="21" s="100" customFormat="1" ht="20.25" customHeight="1" spans="1:6">
      <c r="A21" s="130"/>
      <c r="B21" s="133"/>
      <c r="C21" s="118"/>
      <c r="D21" s="118"/>
      <c r="E21" s="120"/>
      <c r="F21" s="118"/>
    </row>
    <row r="22" s="100" customFormat="1" ht="20.25" customHeight="1" spans="1:6">
      <c r="A22" s="130"/>
      <c r="B22" s="134"/>
      <c r="C22" s="118"/>
      <c r="D22" s="118"/>
      <c r="E22" s="135"/>
      <c r="F22" s="118"/>
    </row>
    <row r="23" s="101" customFormat="1" ht="20.25" customHeight="1" spans="1:6">
      <c r="A23" s="125" t="s">
        <v>216</v>
      </c>
      <c r="B23" s="128">
        <v>4356.93</v>
      </c>
      <c r="C23" s="122"/>
      <c r="D23" s="125" t="s">
        <v>217</v>
      </c>
      <c r="E23" s="128">
        <v>4356.93</v>
      </c>
      <c r="F23" s="122"/>
    </row>
    <row r="24" s="100" customFormat="1" ht="10.5" customHeight="1" spans="2:5">
      <c r="B24" s="99"/>
      <c r="C24" s="99"/>
      <c r="D24" s="99"/>
      <c r="E24" s="136"/>
    </row>
    <row r="25" s="102" customFormat="1" ht="15" customHeight="1" spans="1:6">
      <c r="A25" s="137"/>
      <c r="B25" s="137"/>
      <c r="C25" s="137"/>
      <c r="D25" s="137"/>
      <c r="E25" s="137"/>
      <c r="F25" s="137"/>
    </row>
    <row r="26" ht="9.75" customHeight="1" spans="5:5">
      <c r="E26" s="138"/>
    </row>
    <row r="27" ht="12.75" customHeight="1"/>
    <row r="28" ht="12.75" customHeight="1"/>
    <row r="29" ht="12.75" customHeight="1"/>
    <row r="30" ht="12.75" customHeight="1"/>
    <row r="31" ht="9.75" customHeight="1"/>
  </sheetData>
  <sheetProtection formatCells="0" formatColumns="0" formatRows="0"/>
  <mergeCells count="2">
    <mergeCell ref="A2:F2"/>
    <mergeCell ref="E3:F3"/>
  </mergeCells>
  <pageMargins left="0.393055555555556" right="0.196527777777778" top="0.747916666666667" bottom="0.75" header="0.3" footer="0.3"/>
  <pageSetup paperSize="9" scale="86" orientation="portrait" horizontalDpi="100" verticalDpi="1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8"/>
  <sheetViews>
    <sheetView showGridLines="0" showZeros="0" topLeftCell="A4" workbookViewId="0">
      <selection activeCell="AM9" sqref="AM9"/>
    </sheetView>
  </sheetViews>
  <sheetFormatPr defaultColWidth="6.875" defaultRowHeight="13.5"/>
  <cols>
    <col min="1" max="1" width="35.3333333333333" style="37" customWidth="1"/>
    <col min="2" max="2" width="13.275" style="37" customWidth="1"/>
    <col min="3" max="3" width="15.2833333333333" style="37" customWidth="1"/>
    <col min="4" max="4" width="8.625" style="37" customWidth="1"/>
    <col min="5" max="5" width="10.0166666666667" style="37" customWidth="1"/>
    <col min="6" max="6" width="3.875" style="37" customWidth="1"/>
    <col min="7" max="7" width="6.75" style="37" customWidth="1"/>
    <col min="8" max="8" width="5.125" style="37" customWidth="1"/>
    <col min="9" max="9" width="7.5" style="37" customWidth="1"/>
    <col min="10" max="10" width="5.125" style="37" customWidth="1"/>
    <col min="11" max="11" width="6.875" style="37" customWidth="1"/>
    <col min="12" max="34" width="5.125" style="37" customWidth="1"/>
    <col min="35" max="35" width="2.75" style="37" customWidth="1"/>
    <col min="36" max="37" width="2.625" style="37" customWidth="1"/>
    <col min="38" max="38" width="10.075" style="37" customWidth="1"/>
    <col min="39" max="39" width="9.11666666666667" style="37" customWidth="1"/>
    <col min="40" max="16384" width="6.875" style="37"/>
  </cols>
  <sheetData>
    <row r="1" customHeight="1" spans="1:1">
      <c r="A1" s="38" t="s">
        <v>218</v>
      </c>
    </row>
    <row r="2" s="31" customFormat="1" ht="30" customHeight="1" spans="1:38">
      <c r="A2" s="39" t="s">
        <v>219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</row>
    <row r="3" s="32" customFormat="1" ht="15.75" customHeight="1" spans="1:49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H3" s="42"/>
      <c r="AJ3" s="42"/>
      <c r="AK3" s="42"/>
      <c r="AM3" s="82" t="s">
        <v>2</v>
      </c>
      <c r="AT3" s="96"/>
      <c r="AU3" s="96"/>
      <c r="AV3" s="96"/>
      <c r="AW3" s="96"/>
    </row>
    <row r="4" s="33" customFormat="1" ht="37.5" customHeight="1" spans="1:39">
      <c r="A4" s="43" t="s">
        <v>220</v>
      </c>
      <c r="B4" s="44" t="s">
        <v>164</v>
      </c>
      <c r="C4" s="45" t="s">
        <v>221</v>
      </c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61"/>
      <c r="T4" s="45" t="s">
        <v>222</v>
      </c>
      <c r="U4" s="46"/>
      <c r="V4" s="46"/>
      <c r="W4" s="46"/>
      <c r="X4" s="46"/>
      <c r="Y4" s="46"/>
      <c r="Z4" s="61"/>
      <c r="AA4" s="76" t="s">
        <v>223</v>
      </c>
      <c r="AB4" s="77"/>
      <c r="AC4" s="77"/>
      <c r="AD4" s="77"/>
      <c r="AE4" s="78"/>
      <c r="AF4" s="79" t="s">
        <v>224</v>
      </c>
      <c r="AG4" s="83"/>
      <c r="AH4" s="83"/>
      <c r="AI4" s="83"/>
      <c r="AJ4" s="84"/>
      <c r="AK4" s="83" t="s">
        <v>225</v>
      </c>
      <c r="AL4" s="81" t="s">
        <v>226</v>
      </c>
      <c r="AM4" s="85" t="s">
        <v>227</v>
      </c>
    </row>
    <row r="5" s="34" customFormat="1" ht="19.5" customHeight="1" spans="1:39">
      <c r="A5" s="43"/>
      <c r="B5" s="47"/>
      <c r="C5" s="48" t="s">
        <v>7</v>
      </c>
      <c r="D5" s="49" t="s">
        <v>228</v>
      </c>
      <c r="E5" s="50"/>
      <c r="F5" s="50"/>
      <c r="G5" s="50"/>
      <c r="H5" s="51"/>
      <c r="I5" s="45" t="s">
        <v>229</v>
      </c>
      <c r="J5" s="46"/>
      <c r="K5" s="46"/>
      <c r="L5" s="46"/>
      <c r="M5" s="46"/>
      <c r="N5" s="46"/>
      <c r="O5" s="46"/>
      <c r="P5" s="61"/>
      <c r="Q5" s="67" t="s">
        <v>230</v>
      </c>
      <c r="R5" s="68"/>
      <c r="S5" s="69"/>
      <c r="T5" s="70" t="s">
        <v>7</v>
      </c>
      <c r="U5" s="55" t="s">
        <v>231</v>
      </c>
      <c r="V5" s="55" t="s">
        <v>232</v>
      </c>
      <c r="W5" s="55" t="s">
        <v>233</v>
      </c>
      <c r="X5" s="55" t="s">
        <v>234</v>
      </c>
      <c r="Y5" s="55" t="s">
        <v>235</v>
      </c>
      <c r="Z5" s="48" t="s">
        <v>236</v>
      </c>
      <c r="AA5" s="55" t="s">
        <v>7</v>
      </c>
      <c r="AB5" s="55" t="s">
        <v>237</v>
      </c>
      <c r="AC5" s="55" t="s">
        <v>238</v>
      </c>
      <c r="AD5" s="55" t="s">
        <v>239</v>
      </c>
      <c r="AE5" s="48" t="s">
        <v>240</v>
      </c>
      <c r="AF5" s="80" t="s">
        <v>7</v>
      </c>
      <c r="AG5" s="86" t="s">
        <v>241</v>
      </c>
      <c r="AH5" s="87" t="s">
        <v>242</v>
      </c>
      <c r="AI5" s="88" t="s">
        <v>239</v>
      </c>
      <c r="AJ5" s="86" t="s">
        <v>243</v>
      </c>
      <c r="AK5" s="79"/>
      <c r="AL5" s="81"/>
      <c r="AM5" s="89"/>
    </row>
    <row r="6" s="35" customFormat="1" ht="247.5" customHeight="1" spans="1:39">
      <c r="A6" s="52"/>
      <c r="B6" s="53"/>
      <c r="C6" s="54"/>
      <c r="D6" s="55" t="s">
        <v>244</v>
      </c>
      <c r="E6" s="55" t="s">
        <v>231</v>
      </c>
      <c r="F6" s="55" t="s">
        <v>232</v>
      </c>
      <c r="G6" s="55" t="s">
        <v>233</v>
      </c>
      <c r="H6" s="56" t="s">
        <v>234</v>
      </c>
      <c r="I6" s="62" t="s">
        <v>244</v>
      </c>
      <c r="J6" s="63" t="s">
        <v>245</v>
      </c>
      <c r="K6" s="63" t="s">
        <v>246</v>
      </c>
      <c r="L6" s="63" t="s">
        <v>247</v>
      </c>
      <c r="M6" s="63" t="s">
        <v>248</v>
      </c>
      <c r="N6" s="63" t="s">
        <v>249</v>
      </c>
      <c r="O6" s="63" t="s">
        <v>239</v>
      </c>
      <c r="P6" s="64" t="s">
        <v>250</v>
      </c>
      <c r="Q6" s="71" t="s">
        <v>244</v>
      </c>
      <c r="R6" s="72" t="s">
        <v>251</v>
      </c>
      <c r="S6" s="73" t="s">
        <v>252</v>
      </c>
      <c r="T6" s="74"/>
      <c r="U6" s="72"/>
      <c r="V6" s="72"/>
      <c r="W6" s="72"/>
      <c r="X6" s="72"/>
      <c r="Y6" s="72"/>
      <c r="Z6" s="54"/>
      <c r="AA6" s="72"/>
      <c r="AB6" s="72"/>
      <c r="AC6" s="72"/>
      <c r="AD6" s="72"/>
      <c r="AE6" s="54"/>
      <c r="AF6" s="81"/>
      <c r="AG6" s="83"/>
      <c r="AH6" s="90"/>
      <c r="AI6" s="91"/>
      <c r="AJ6" s="83"/>
      <c r="AK6" s="79"/>
      <c r="AL6" s="81"/>
      <c r="AM6" s="92"/>
    </row>
    <row r="7" ht="21.75" customHeight="1" spans="1:254">
      <c r="A7" s="57" t="s">
        <v>55</v>
      </c>
      <c r="B7" s="58">
        <v>1</v>
      </c>
      <c r="C7" s="58">
        <f t="shared" ref="C7:AM7" si="0">B7+1</f>
        <v>2</v>
      </c>
      <c r="D7" s="58">
        <f t="shared" si="0"/>
        <v>3</v>
      </c>
      <c r="E7" s="58">
        <f t="shared" si="0"/>
        <v>4</v>
      </c>
      <c r="F7" s="58">
        <f t="shared" si="0"/>
        <v>5</v>
      </c>
      <c r="G7" s="58">
        <f t="shared" si="0"/>
        <v>6</v>
      </c>
      <c r="H7" s="58">
        <f t="shared" si="0"/>
        <v>7</v>
      </c>
      <c r="I7" s="58">
        <f t="shared" si="0"/>
        <v>8</v>
      </c>
      <c r="J7" s="58">
        <f t="shared" si="0"/>
        <v>9</v>
      </c>
      <c r="K7" s="58">
        <f t="shared" si="0"/>
        <v>10</v>
      </c>
      <c r="L7" s="58">
        <f t="shared" si="0"/>
        <v>11</v>
      </c>
      <c r="M7" s="58">
        <f t="shared" si="0"/>
        <v>12</v>
      </c>
      <c r="N7" s="58">
        <f t="shared" si="0"/>
        <v>13</v>
      </c>
      <c r="O7" s="58">
        <f t="shared" si="0"/>
        <v>14</v>
      </c>
      <c r="P7" s="58">
        <f t="shared" si="0"/>
        <v>15</v>
      </c>
      <c r="Q7" s="58">
        <f t="shared" si="0"/>
        <v>16</v>
      </c>
      <c r="R7" s="58">
        <f t="shared" si="0"/>
        <v>17</v>
      </c>
      <c r="S7" s="58">
        <f t="shared" si="0"/>
        <v>18</v>
      </c>
      <c r="T7" s="58">
        <f t="shared" si="0"/>
        <v>19</v>
      </c>
      <c r="U7" s="58">
        <f t="shared" si="0"/>
        <v>20</v>
      </c>
      <c r="V7" s="58">
        <f t="shared" si="0"/>
        <v>21</v>
      </c>
      <c r="W7" s="58">
        <f t="shared" si="0"/>
        <v>22</v>
      </c>
      <c r="X7" s="58">
        <f t="shared" si="0"/>
        <v>23</v>
      </c>
      <c r="Y7" s="58">
        <f t="shared" si="0"/>
        <v>24</v>
      </c>
      <c r="Z7" s="58">
        <f t="shared" si="0"/>
        <v>25</v>
      </c>
      <c r="AA7" s="58">
        <f t="shared" si="0"/>
        <v>26</v>
      </c>
      <c r="AB7" s="58">
        <f t="shared" si="0"/>
        <v>27</v>
      </c>
      <c r="AC7" s="58">
        <f t="shared" si="0"/>
        <v>28</v>
      </c>
      <c r="AD7" s="58">
        <f t="shared" si="0"/>
        <v>29</v>
      </c>
      <c r="AE7" s="58">
        <f t="shared" si="0"/>
        <v>30</v>
      </c>
      <c r="AF7" s="58">
        <f t="shared" si="0"/>
        <v>31</v>
      </c>
      <c r="AG7" s="58">
        <f t="shared" si="0"/>
        <v>32</v>
      </c>
      <c r="AH7" s="58">
        <f t="shared" si="0"/>
        <v>33</v>
      </c>
      <c r="AI7" s="58">
        <f t="shared" si="0"/>
        <v>34</v>
      </c>
      <c r="AJ7" s="58">
        <f t="shared" si="0"/>
        <v>35</v>
      </c>
      <c r="AK7" s="58">
        <f t="shared" si="0"/>
        <v>36</v>
      </c>
      <c r="AL7" s="58">
        <f t="shared" si="0"/>
        <v>37</v>
      </c>
      <c r="AM7" s="58">
        <f t="shared" si="0"/>
        <v>38</v>
      </c>
      <c r="AN7" s="93"/>
      <c r="AO7" s="93"/>
      <c r="AP7" s="93"/>
      <c r="AQ7" s="93"/>
      <c r="AR7" s="93"/>
      <c r="AS7" s="93"/>
      <c r="AT7" s="93"/>
      <c r="AU7" s="93"/>
      <c r="AV7" s="93"/>
      <c r="AW7" s="93"/>
      <c r="AX7" s="93"/>
      <c r="AY7" s="93"/>
      <c r="AZ7" s="93"/>
      <c r="BA7" s="93"/>
      <c r="BB7" s="93"/>
      <c r="BC7" s="93"/>
      <c r="BD7" s="93"/>
      <c r="BE7" s="93"/>
      <c r="BF7" s="93"/>
      <c r="BG7" s="93"/>
      <c r="BH7" s="93"/>
      <c r="BI7" s="93"/>
      <c r="BJ7" s="93"/>
      <c r="BK7" s="93"/>
      <c r="BL7" s="93"/>
      <c r="BM7" s="93"/>
      <c r="BN7" s="93"/>
      <c r="BO7" s="93"/>
      <c r="BP7" s="93"/>
      <c r="BQ7" s="93"/>
      <c r="BR7" s="93"/>
      <c r="BS7" s="93"/>
      <c r="BT7" s="93"/>
      <c r="BU7" s="93"/>
      <c r="BV7" s="93"/>
      <c r="BW7" s="93"/>
      <c r="BX7" s="93"/>
      <c r="BY7" s="93"/>
      <c r="BZ7" s="93"/>
      <c r="CA7" s="93"/>
      <c r="CB7" s="93"/>
      <c r="CC7" s="93"/>
      <c r="CD7" s="93"/>
      <c r="CE7" s="93"/>
      <c r="CF7" s="93"/>
      <c r="CG7" s="93"/>
      <c r="CH7" s="93"/>
      <c r="CI7" s="93"/>
      <c r="CJ7" s="93"/>
      <c r="CK7" s="93"/>
      <c r="CL7" s="93"/>
      <c r="CM7" s="93"/>
      <c r="CN7" s="93"/>
      <c r="CO7" s="93"/>
      <c r="CP7" s="93"/>
      <c r="CQ7" s="93"/>
      <c r="CR7" s="93"/>
      <c r="CS7" s="93"/>
      <c r="CT7" s="93"/>
      <c r="CU7" s="93"/>
      <c r="CV7" s="93"/>
      <c r="CW7" s="93"/>
      <c r="CX7" s="93"/>
      <c r="CY7" s="93"/>
      <c r="CZ7" s="93"/>
      <c r="DA7" s="93"/>
      <c r="DB7" s="93"/>
      <c r="DC7" s="93"/>
      <c r="DD7" s="93"/>
      <c r="DE7" s="93"/>
      <c r="DF7" s="93"/>
      <c r="DG7" s="93"/>
      <c r="DH7" s="93"/>
      <c r="DI7" s="93"/>
      <c r="DJ7" s="93"/>
      <c r="DK7" s="93"/>
      <c r="DL7" s="93"/>
      <c r="DM7" s="93"/>
      <c r="DN7" s="93"/>
      <c r="DO7" s="93"/>
      <c r="DP7" s="93"/>
      <c r="DQ7" s="93"/>
      <c r="DR7" s="93"/>
      <c r="DS7" s="93"/>
      <c r="DT7" s="93"/>
      <c r="DU7" s="93"/>
      <c r="DV7" s="93"/>
      <c r="DW7" s="93"/>
      <c r="DX7" s="93"/>
      <c r="DY7" s="93"/>
      <c r="DZ7" s="93"/>
      <c r="EA7" s="93"/>
      <c r="EB7" s="93"/>
      <c r="EC7" s="93"/>
      <c r="ED7" s="93"/>
      <c r="EE7" s="93"/>
      <c r="EF7" s="93"/>
      <c r="EG7" s="93"/>
      <c r="EH7" s="93"/>
      <c r="EI7" s="93"/>
      <c r="EJ7" s="93"/>
      <c r="EK7" s="93"/>
      <c r="EL7" s="93"/>
      <c r="EM7" s="93"/>
      <c r="EN7" s="93"/>
      <c r="EO7" s="93"/>
      <c r="EP7" s="93"/>
      <c r="EQ7" s="93"/>
      <c r="ER7" s="93"/>
      <c r="ES7" s="93"/>
      <c r="ET7" s="93"/>
      <c r="EU7" s="93"/>
      <c r="EV7" s="93"/>
      <c r="EW7" s="93"/>
      <c r="EX7" s="93"/>
      <c r="EY7" s="93"/>
      <c r="EZ7" s="93"/>
      <c r="FA7" s="93"/>
      <c r="FB7" s="93"/>
      <c r="FC7" s="93"/>
      <c r="FD7" s="93"/>
      <c r="FE7" s="93"/>
      <c r="FF7" s="93"/>
      <c r="FG7" s="93"/>
      <c r="FH7" s="93"/>
      <c r="FI7" s="93"/>
      <c r="FJ7" s="93"/>
      <c r="FK7" s="93"/>
      <c r="FL7" s="93"/>
      <c r="FM7" s="93"/>
      <c r="FN7" s="93"/>
      <c r="FO7" s="93"/>
      <c r="FP7" s="93"/>
      <c r="FQ7" s="93"/>
      <c r="FR7" s="93"/>
      <c r="FS7" s="93"/>
      <c r="FT7" s="93"/>
      <c r="FU7" s="93"/>
      <c r="FV7" s="93"/>
      <c r="FW7" s="93"/>
      <c r="FX7" s="93"/>
      <c r="FY7" s="93"/>
      <c r="FZ7" s="93"/>
      <c r="GA7" s="93"/>
      <c r="GB7" s="93"/>
      <c r="GC7" s="93"/>
      <c r="GD7" s="93"/>
      <c r="GE7" s="93"/>
      <c r="GF7" s="93"/>
      <c r="GG7" s="93"/>
      <c r="GH7" s="93"/>
      <c r="GI7" s="93"/>
      <c r="GJ7" s="93"/>
      <c r="GK7" s="93"/>
      <c r="GL7" s="93"/>
      <c r="GM7" s="93"/>
      <c r="GN7" s="93"/>
      <c r="GO7" s="93"/>
      <c r="GP7" s="93"/>
      <c r="GQ7" s="93"/>
      <c r="GR7" s="93"/>
      <c r="GS7" s="93"/>
      <c r="GT7" s="93"/>
      <c r="GU7" s="93"/>
      <c r="GV7" s="93"/>
      <c r="GW7" s="93"/>
      <c r="GX7" s="93"/>
      <c r="GY7" s="93"/>
      <c r="GZ7" s="93"/>
      <c r="HA7" s="93"/>
      <c r="HB7" s="93"/>
      <c r="HC7" s="93"/>
      <c r="HD7" s="93"/>
      <c r="HE7" s="93"/>
      <c r="HF7" s="93"/>
      <c r="HG7" s="93"/>
      <c r="HH7" s="93"/>
      <c r="HI7" s="93"/>
      <c r="HJ7" s="93"/>
      <c r="HK7" s="93"/>
      <c r="HL7" s="93"/>
      <c r="HM7" s="93"/>
      <c r="HN7" s="93"/>
      <c r="HO7" s="93"/>
      <c r="HP7" s="93"/>
      <c r="HQ7" s="93"/>
      <c r="HR7" s="93"/>
      <c r="HS7" s="93"/>
      <c r="HT7" s="93"/>
      <c r="HU7" s="93"/>
      <c r="HV7" s="93"/>
      <c r="HW7" s="93"/>
      <c r="HX7" s="93"/>
      <c r="HY7" s="93"/>
      <c r="HZ7" s="93"/>
      <c r="IA7" s="93"/>
      <c r="IB7" s="93"/>
      <c r="IC7" s="93"/>
      <c r="ID7" s="93"/>
      <c r="IE7" s="93"/>
      <c r="IF7" s="93"/>
      <c r="IG7" s="93"/>
      <c r="IH7" s="93"/>
      <c r="II7" s="93"/>
      <c r="IJ7" s="93"/>
      <c r="IK7" s="93"/>
      <c r="IL7" s="93"/>
      <c r="IM7" s="93"/>
      <c r="IN7" s="93"/>
      <c r="IO7" s="93"/>
      <c r="IP7" s="93"/>
      <c r="IQ7" s="93"/>
      <c r="IR7" s="93"/>
      <c r="IS7" s="93"/>
      <c r="IT7" s="93"/>
    </row>
    <row r="8" s="36" customFormat="1" ht="21.75" customHeight="1" spans="1:254">
      <c r="A8" s="59" t="s">
        <v>7</v>
      </c>
      <c r="B8" s="60">
        <f>SUM(B9:B13)</f>
        <v>4356.93</v>
      </c>
      <c r="C8" s="60">
        <f t="shared" ref="C8:K8" si="1">SUM(C9:C13)</f>
        <v>3599.82</v>
      </c>
      <c r="D8" s="60">
        <f t="shared" si="1"/>
        <v>3366.82</v>
      </c>
      <c r="E8" s="60">
        <f t="shared" si="1"/>
        <v>2483.99</v>
      </c>
      <c r="F8" s="60">
        <f t="shared" si="1"/>
        <v>0</v>
      </c>
      <c r="G8" s="60">
        <f t="shared" si="1"/>
        <v>882.83</v>
      </c>
      <c r="H8" s="60">
        <f t="shared" si="1"/>
        <v>0</v>
      </c>
      <c r="I8" s="60">
        <f t="shared" si="1"/>
        <v>233</v>
      </c>
      <c r="J8" s="60">
        <f t="shared" si="1"/>
        <v>0</v>
      </c>
      <c r="K8" s="60">
        <f t="shared" si="1"/>
        <v>233</v>
      </c>
      <c r="L8" s="65"/>
      <c r="M8" s="60"/>
      <c r="N8" s="60"/>
      <c r="O8" s="60"/>
      <c r="P8" s="60"/>
      <c r="Q8" s="75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75"/>
      <c r="AG8" s="75"/>
      <c r="AH8" s="60"/>
      <c r="AI8" s="60"/>
      <c r="AJ8" s="60"/>
      <c r="AK8" s="60"/>
      <c r="AL8" s="66">
        <v>184.47</v>
      </c>
      <c r="AM8" s="94">
        <v>572.64</v>
      </c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  <c r="BM8" s="95"/>
      <c r="BN8" s="95"/>
      <c r="BO8" s="95"/>
      <c r="BP8" s="95"/>
      <c r="BQ8" s="95"/>
      <c r="BR8" s="95"/>
      <c r="BS8" s="95"/>
      <c r="BT8" s="95"/>
      <c r="BU8" s="95"/>
      <c r="BV8" s="95"/>
      <c r="BW8" s="95"/>
      <c r="BX8" s="95"/>
      <c r="BY8" s="95"/>
      <c r="BZ8" s="95"/>
      <c r="CA8" s="95"/>
      <c r="CB8" s="95"/>
      <c r="CC8" s="95"/>
      <c r="CD8" s="95"/>
      <c r="CE8" s="95"/>
      <c r="CF8" s="95"/>
      <c r="CG8" s="95"/>
      <c r="CH8" s="95"/>
      <c r="CI8" s="95"/>
      <c r="CJ8" s="95"/>
      <c r="CK8" s="95"/>
      <c r="CL8" s="95"/>
      <c r="CM8" s="95"/>
      <c r="CN8" s="95"/>
      <c r="CO8" s="95"/>
      <c r="CP8" s="95"/>
      <c r="CQ8" s="95"/>
      <c r="CR8" s="95"/>
      <c r="CS8" s="95"/>
      <c r="CT8" s="95"/>
      <c r="CU8" s="95"/>
      <c r="CV8" s="95"/>
      <c r="CW8" s="95"/>
      <c r="CX8" s="95"/>
      <c r="CY8" s="95"/>
      <c r="CZ8" s="95"/>
      <c r="DA8" s="95"/>
      <c r="DB8" s="95"/>
      <c r="DC8" s="95"/>
      <c r="DD8" s="95"/>
      <c r="DE8" s="95"/>
      <c r="DF8" s="95"/>
      <c r="DG8" s="95"/>
      <c r="DH8" s="95"/>
      <c r="DI8" s="95"/>
      <c r="DJ8" s="95"/>
      <c r="DK8" s="95"/>
      <c r="DL8" s="95"/>
      <c r="DM8" s="95"/>
      <c r="DN8" s="95"/>
      <c r="DO8" s="95"/>
      <c r="DP8" s="95"/>
      <c r="DQ8" s="95"/>
      <c r="DR8" s="95"/>
      <c r="DS8" s="95"/>
      <c r="DT8" s="95"/>
      <c r="DU8" s="95"/>
      <c r="DV8" s="95"/>
      <c r="DW8" s="95"/>
      <c r="DX8" s="95"/>
      <c r="DY8" s="95"/>
      <c r="DZ8" s="95"/>
      <c r="EA8" s="95"/>
      <c r="EB8" s="95"/>
      <c r="EC8" s="95"/>
      <c r="ED8" s="95"/>
      <c r="EE8" s="95"/>
      <c r="EF8" s="95"/>
      <c r="EG8" s="95"/>
      <c r="EH8" s="95"/>
      <c r="EI8" s="95"/>
      <c r="EJ8" s="95"/>
      <c r="EK8" s="95"/>
      <c r="EL8" s="95"/>
      <c r="EM8" s="95"/>
      <c r="EN8" s="95"/>
      <c r="EO8" s="95"/>
      <c r="EP8" s="95"/>
      <c r="EQ8" s="95"/>
      <c r="ER8" s="95"/>
      <c r="ES8" s="95"/>
      <c r="ET8" s="95"/>
      <c r="EU8" s="95"/>
      <c r="EV8" s="95"/>
      <c r="EW8" s="95"/>
      <c r="EX8" s="95"/>
      <c r="EY8" s="95"/>
      <c r="EZ8" s="95"/>
      <c r="FA8" s="95"/>
      <c r="FB8" s="95"/>
      <c r="FC8" s="95"/>
      <c r="FD8" s="95"/>
      <c r="FE8" s="95"/>
      <c r="FF8" s="95"/>
      <c r="FG8" s="95"/>
      <c r="FH8" s="95"/>
      <c r="FI8" s="95"/>
      <c r="FJ8" s="95"/>
      <c r="FK8" s="95"/>
      <c r="FL8" s="95"/>
      <c r="FM8" s="95"/>
      <c r="FN8" s="95"/>
      <c r="FO8" s="95"/>
      <c r="FP8" s="95"/>
      <c r="FQ8" s="95"/>
      <c r="FR8" s="95"/>
      <c r="FS8" s="95"/>
      <c r="FT8" s="95"/>
      <c r="FU8" s="95"/>
      <c r="FV8" s="95"/>
      <c r="FW8" s="95"/>
      <c r="FX8" s="95"/>
      <c r="FY8" s="95"/>
      <c r="FZ8" s="95"/>
      <c r="GA8" s="95"/>
      <c r="GB8" s="95"/>
      <c r="GC8" s="95"/>
      <c r="GD8" s="95"/>
      <c r="GE8" s="95"/>
      <c r="GF8" s="95"/>
      <c r="GG8" s="95"/>
      <c r="GH8" s="95"/>
      <c r="GI8" s="95"/>
      <c r="GJ8" s="95"/>
      <c r="GK8" s="95"/>
      <c r="GL8" s="95"/>
      <c r="GM8" s="95"/>
      <c r="GN8" s="95"/>
      <c r="GO8" s="95"/>
      <c r="GP8" s="95"/>
      <c r="GQ8" s="95"/>
      <c r="GR8" s="95"/>
      <c r="GS8" s="95"/>
      <c r="GT8" s="95"/>
      <c r="GU8" s="95"/>
      <c r="GV8" s="95"/>
      <c r="GW8" s="95"/>
      <c r="GX8" s="95"/>
      <c r="GY8" s="95"/>
      <c r="GZ8" s="95"/>
      <c r="HA8" s="95"/>
      <c r="HB8" s="95"/>
      <c r="HC8" s="95"/>
      <c r="HD8" s="95"/>
      <c r="HE8" s="95"/>
      <c r="HF8" s="95"/>
      <c r="HG8" s="95"/>
      <c r="HH8" s="95"/>
      <c r="HI8" s="95"/>
      <c r="HJ8" s="95"/>
      <c r="HK8" s="95"/>
      <c r="HL8" s="95"/>
      <c r="HM8" s="95"/>
      <c r="HN8" s="95"/>
      <c r="HO8" s="95"/>
      <c r="HP8" s="95"/>
      <c r="HQ8" s="95"/>
      <c r="HR8" s="95"/>
      <c r="HS8" s="95"/>
      <c r="HT8" s="95"/>
      <c r="HU8" s="95"/>
      <c r="HV8" s="95"/>
      <c r="HW8" s="95"/>
      <c r="HX8" s="95"/>
      <c r="HY8" s="95"/>
      <c r="HZ8" s="95"/>
      <c r="IA8" s="95"/>
      <c r="IB8" s="95"/>
      <c r="IC8" s="95"/>
      <c r="ID8" s="95"/>
      <c r="IE8" s="95"/>
      <c r="IF8" s="95"/>
      <c r="IG8" s="95"/>
      <c r="IH8" s="95"/>
      <c r="II8" s="95"/>
      <c r="IJ8" s="95"/>
      <c r="IK8" s="95"/>
      <c r="IL8" s="95"/>
      <c r="IM8" s="95"/>
      <c r="IN8" s="95"/>
      <c r="IO8" s="95"/>
      <c r="IP8" s="95"/>
      <c r="IQ8" s="95"/>
      <c r="IR8" s="95"/>
      <c r="IS8" s="95"/>
      <c r="IT8" s="95"/>
    </row>
    <row r="9" ht="21.75" customHeight="1" spans="1:39">
      <c r="A9" s="16" t="s">
        <v>253</v>
      </c>
      <c r="B9" s="60">
        <v>1782.71</v>
      </c>
      <c r="C9" s="60">
        <v>1237.29</v>
      </c>
      <c r="D9" s="60">
        <v>1109.29</v>
      </c>
      <c r="E9" s="60">
        <v>736.46</v>
      </c>
      <c r="F9" s="60">
        <v>0</v>
      </c>
      <c r="G9" s="60">
        <v>372.83</v>
      </c>
      <c r="H9" s="60">
        <v>0</v>
      </c>
      <c r="I9" s="60">
        <v>128</v>
      </c>
      <c r="J9" s="60"/>
      <c r="K9" s="66">
        <v>128</v>
      </c>
      <c r="L9" s="65"/>
      <c r="M9" s="60"/>
      <c r="N9" s="60"/>
      <c r="O9" s="60"/>
      <c r="P9" s="60"/>
      <c r="Q9" s="75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75"/>
      <c r="AG9" s="75"/>
      <c r="AH9" s="60"/>
      <c r="AI9" s="60"/>
      <c r="AJ9" s="60"/>
      <c r="AK9" s="60"/>
      <c r="AL9" s="66"/>
      <c r="AM9" s="94">
        <v>545.42</v>
      </c>
    </row>
    <row r="10" ht="21.75" customHeight="1" spans="1:39">
      <c r="A10" s="16" t="s">
        <v>254</v>
      </c>
      <c r="B10" s="60">
        <v>611.28</v>
      </c>
      <c r="C10" s="60">
        <v>584.06</v>
      </c>
      <c r="D10" s="60">
        <v>554.06</v>
      </c>
      <c r="E10" s="60">
        <v>544.06</v>
      </c>
      <c r="F10" s="60"/>
      <c r="G10" s="60">
        <v>10</v>
      </c>
      <c r="H10" s="60"/>
      <c r="I10" s="60">
        <v>30</v>
      </c>
      <c r="J10" s="60"/>
      <c r="K10" s="66">
        <v>30</v>
      </c>
      <c r="L10" s="65"/>
      <c r="M10" s="60"/>
      <c r="N10" s="60"/>
      <c r="O10" s="60"/>
      <c r="P10" s="60"/>
      <c r="Q10" s="75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75"/>
      <c r="AG10" s="75"/>
      <c r="AH10" s="60"/>
      <c r="AI10" s="60"/>
      <c r="AJ10" s="60"/>
      <c r="AK10" s="60"/>
      <c r="AL10" s="66"/>
      <c r="AM10" s="94">
        <v>27.22</v>
      </c>
    </row>
    <row r="11" ht="21.75" customHeight="1" spans="1:39">
      <c r="A11" s="16" t="s">
        <v>255</v>
      </c>
      <c r="B11" s="60">
        <v>35.73</v>
      </c>
      <c r="C11" s="60">
        <v>35.73</v>
      </c>
      <c r="D11" s="60">
        <v>35.73</v>
      </c>
      <c r="E11" s="60">
        <v>35.73</v>
      </c>
      <c r="F11" s="60"/>
      <c r="G11" s="60"/>
      <c r="H11" s="60"/>
      <c r="I11" s="60"/>
      <c r="J11" s="60"/>
      <c r="K11" s="66"/>
      <c r="L11" s="65"/>
      <c r="M11" s="60"/>
      <c r="N11" s="60"/>
      <c r="O11" s="60"/>
      <c r="P11" s="60"/>
      <c r="Q11" s="75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75"/>
      <c r="AG11" s="75"/>
      <c r="AH11" s="60"/>
      <c r="AI11" s="60"/>
      <c r="AJ11" s="60"/>
      <c r="AK11" s="60"/>
      <c r="AL11" s="66"/>
      <c r="AM11" s="94"/>
    </row>
    <row r="12" ht="21.75" customHeight="1" spans="1:39">
      <c r="A12" s="16" t="s">
        <v>256</v>
      </c>
      <c r="B12" s="60">
        <v>36.57</v>
      </c>
      <c r="C12" s="60">
        <v>36.57</v>
      </c>
      <c r="D12" s="60">
        <v>36.57</v>
      </c>
      <c r="E12" s="60">
        <v>36.57</v>
      </c>
      <c r="F12" s="60"/>
      <c r="G12" s="60"/>
      <c r="H12" s="60"/>
      <c r="I12" s="60"/>
      <c r="J12" s="60"/>
      <c r="K12" s="66"/>
      <c r="L12" s="65"/>
      <c r="M12" s="60"/>
      <c r="N12" s="60"/>
      <c r="O12" s="60"/>
      <c r="P12" s="60"/>
      <c r="Q12" s="75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75"/>
      <c r="AG12" s="75"/>
      <c r="AH12" s="60"/>
      <c r="AI12" s="60"/>
      <c r="AJ12" s="60"/>
      <c r="AK12" s="60"/>
      <c r="AL12" s="66"/>
      <c r="AM12" s="94"/>
    </row>
    <row r="13" ht="21.75" customHeight="1" spans="1:39">
      <c r="A13" s="16" t="s">
        <v>257</v>
      </c>
      <c r="B13" s="60">
        <v>1890.64</v>
      </c>
      <c r="C13" s="60">
        <v>1706.17</v>
      </c>
      <c r="D13" s="60">
        <v>1631.17</v>
      </c>
      <c r="E13" s="60">
        <v>1131.17</v>
      </c>
      <c r="F13" s="60"/>
      <c r="G13" s="60">
        <v>500</v>
      </c>
      <c r="H13" s="60"/>
      <c r="I13" s="60">
        <v>75</v>
      </c>
      <c r="J13" s="60"/>
      <c r="K13" s="66">
        <v>75</v>
      </c>
      <c r="L13" s="65"/>
      <c r="M13" s="60"/>
      <c r="N13" s="60"/>
      <c r="O13" s="60"/>
      <c r="P13" s="60"/>
      <c r="Q13" s="75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75"/>
      <c r="AG13" s="75"/>
      <c r="AH13" s="60"/>
      <c r="AI13" s="60"/>
      <c r="AJ13" s="60"/>
      <c r="AK13" s="60"/>
      <c r="AL13" s="66">
        <v>184.47</v>
      </c>
      <c r="AM13" s="94"/>
    </row>
    <row r="18" spans="2:2">
      <c r="B18" s="37" t="s">
        <v>258</v>
      </c>
    </row>
  </sheetData>
  <sheetProtection formatCells="0" formatColumns="0" formatRows="0"/>
  <mergeCells count="30">
    <mergeCell ref="C4:S4"/>
    <mergeCell ref="T4:Z4"/>
    <mergeCell ref="AA4:AE4"/>
    <mergeCell ref="AF4:AJ4"/>
    <mergeCell ref="D5:H5"/>
    <mergeCell ref="I5:P5"/>
    <mergeCell ref="Q5:S5"/>
    <mergeCell ref="A4:A6"/>
    <mergeCell ref="B4:B6"/>
    <mergeCell ref="C5:C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  <mergeCell ref="AH5:AH6"/>
    <mergeCell ref="AI5:AI6"/>
    <mergeCell ref="AJ5:AJ6"/>
    <mergeCell ref="AK4:AK6"/>
    <mergeCell ref="AL4:AL6"/>
    <mergeCell ref="AM4:AM6"/>
  </mergeCells>
  <pageMargins left="0.275" right="0.15625" top="0.747916666666667" bottom="0.747916666666667" header="0.313888888888889" footer="0.313888888888889"/>
  <pageSetup paperSize="9" scale="52" fitToHeight="0" orientation="landscape" horizontalDpi="100" verticalDpi="1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0"/>
  <sheetViews>
    <sheetView showGridLines="0" showZeros="0" topLeftCell="A7" workbookViewId="0">
      <selection activeCell="F7" sqref="F7"/>
    </sheetView>
  </sheetViews>
  <sheetFormatPr defaultColWidth="9" defaultRowHeight="14.25"/>
  <cols>
    <col min="1" max="3" width="5.625" style="3" customWidth="1"/>
    <col min="4" max="4" width="7.51666666666667" style="3" customWidth="1"/>
    <col min="5" max="5" width="31.4583333333333" style="3" customWidth="1"/>
    <col min="6" max="6" width="10.5" style="3" customWidth="1"/>
    <col min="7" max="7" width="11.55" style="3" customWidth="1"/>
    <col min="8" max="11" width="10.5" style="3" customWidth="1"/>
    <col min="12" max="12" width="6.5" style="3" customWidth="1"/>
    <col min="13" max="13" width="6.125" style="3" customWidth="1"/>
    <col min="14" max="14" width="6" style="3" customWidth="1"/>
    <col min="15" max="15" width="5.625" style="3" customWidth="1"/>
    <col min="16" max="16" width="5.125" style="3" customWidth="1"/>
    <col min="17" max="17" width="7.5" style="3" customWidth="1"/>
    <col min="18" max="18" width="8.375" style="3" customWidth="1"/>
    <col min="19" max="16384" width="9" style="3"/>
  </cols>
  <sheetData>
    <row r="1" customHeight="1" spans="1:1">
      <c r="A1" s="4" t="s">
        <v>259</v>
      </c>
    </row>
    <row r="2" ht="22" customHeight="1" spans="1:18">
      <c r="A2" s="5" t="s">
        <v>260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="1" customFormat="1" customHeight="1" spans="1:18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29" t="s">
        <v>2</v>
      </c>
    </row>
    <row r="4" s="1" customFormat="1" ht="21.75" customHeight="1" spans="1:18">
      <c r="A4" s="7" t="s">
        <v>48</v>
      </c>
      <c r="B4" s="7"/>
      <c r="C4" s="7"/>
      <c r="D4" s="7" t="s">
        <v>162</v>
      </c>
      <c r="E4" s="8" t="s">
        <v>163</v>
      </c>
      <c r="F4" s="7" t="s">
        <v>164</v>
      </c>
      <c r="G4" s="7" t="s">
        <v>50</v>
      </c>
      <c r="H4" s="7"/>
      <c r="I4" s="7"/>
      <c r="J4" s="7"/>
      <c r="K4" s="7" t="s">
        <v>51</v>
      </c>
      <c r="L4" s="7"/>
      <c r="M4" s="7"/>
      <c r="N4" s="7"/>
      <c r="O4" s="7"/>
      <c r="P4" s="7"/>
      <c r="Q4" s="7"/>
      <c r="R4" s="7"/>
    </row>
    <row r="5" s="1" customFormat="1" ht="44" customHeight="1" spans="1:18">
      <c r="A5" s="7" t="s">
        <v>52</v>
      </c>
      <c r="B5" s="7" t="s">
        <v>53</v>
      </c>
      <c r="C5" s="7" t="s">
        <v>54</v>
      </c>
      <c r="D5" s="7"/>
      <c r="E5" s="9"/>
      <c r="F5" s="7"/>
      <c r="G5" s="7" t="s">
        <v>7</v>
      </c>
      <c r="H5" s="7" t="s">
        <v>91</v>
      </c>
      <c r="I5" s="7" t="s">
        <v>105</v>
      </c>
      <c r="J5" s="7" t="s">
        <v>133</v>
      </c>
      <c r="K5" s="7" t="s">
        <v>7</v>
      </c>
      <c r="L5" s="7" t="s">
        <v>165</v>
      </c>
      <c r="M5" s="7" t="s">
        <v>166</v>
      </c>
      <c r="N5" s="7" t="s">
        <v>167</v>
      </c>
      <c r="O5" s="7" t="s">
        <v>168</v>
      </c>
      <c r="P5" s="7" t="s">
        <v>169</v>
      </c>
      <c r="Q5" s="7" t="s">
        <v>170</v>
      </c>
      <c r="R5" s="7" t="s">
        <v>171</v>
      </c>
    </row>
    <row r="6" s="1" customFormat="1" ht="21.75" customHeight="1" spans="1:18">
      <c r="A6" s="10" t="s">
        <v>55</v>
      </c>
      <c r="B6" s="10" t="s">
        <v>55</v>
      </c>
      <c r="C6" s="10" t="s">
        <v>55</v>
      </c>
      <c r="D6" s="10" t="s">
        <v>55</v>
      </c>
      <c r="E6" s="11" t="s">
        <v>55</v>
      </c>
      <c r="F6" s="7">
        <v>1</v>
      </c>
      <c r="G6" s="7">
        <v>2</v>
      </c>
      <c r="H6" s="7">
        <v>3</v>
      </c>
      <c r="I6" s="7">
        <v>4</v>
      </c>
      <c r="J6" s="7">
        <v>5</v>
      </c>
      <c r="K6" s="7">
        <v>6</v>
      </c>
      <c r="L6" s="7">
        <v>7</v>
      </c>
      <c r="M6" s="7">
        <v>8</v>
      </c>
      <c r="N6" s="7">
        <v>9</v>
      </c>
      <c r="O6" s="7">
        <v>10</v>
      </c>
      <c r="P6" s="7">
        <v>11</v>
      </c>
      <c r="Q6" s="7">
        <v>12</v>
      </c>
      <c r="R6" s="7">
        <v>13</v>
      </c>
    </row>
    <row r="7" s="2" customFormat="1" ht="21.75" customHeight="1" spans="1:18">
      <c r="A7" s="12"/>
      <c r="B7" s="12"/>
      <c r="C7" s="12"/>
      <c r="D7" s="12"/>
      <c r="E7" s="13" t="s">
        <v>7</v>
      </c>
      <c r="F7" s="14">
        <f t="shared" ref="F7:K7" si="0">F8</f>
        <v>4356.93</v>
      </c>
      <c r="G7" s="14">
        <f t="shared" si="0"/>
        <v>3638.93</v>
      </c>
      <c r="H7" s="14">
        <f t="shared" si="0"/>
        <v>1661.44</v>
      </c>
      <c r="I7" s="14">
        <f t="shared" si="0"/>
        <v>1974.96</v>
      </c>
      <c r="J7" s="14">
        <f t="shared" si="0"/>
        <v>2.53</v>
      </c>
      <c r="K7" s="14">
        <f t="shared" si="0"/>
        <v>718</v>
      </c>
      <c r="L7" s="17"/>
      <c r="M7" s="17"/>
      <c r="N7" s="17"/>
      <c r="O7" s="17"/>
      <c r="P7" s="17"/>
      <c r="Q7" s="17">
        <v>718</v>
      </c>
      <c r="R7" s="17"/>
    </row>
    <row r="8" ht="21.75" customHeight="1" spans="1:18">
      <c r="A8" s="12"/>
      <c r="B8" s="12"/>
      <c r="C8" s="12"/>
      <c r="D8" s="12"/>
      <c r="E8" s="13" t="s">
        <v>261</v>
      </c>
      <c r="F8" s="14">
        <f t="shared" ref="F8:K8" si="1">F9+F18+F42+F27+F35</f>
        <v>4356.93</v>
      </c>
      <c r="G8" s="14">
        <f t="shared" si="1"/>
        <v>3638.93</v>
      </c>
      <c r="H8" s="14">
        <f t="shared" si="1"/>
        <v>1661.44</v>
      </c>
      <c r="I8" s="14">
        <f t="shared" si="1"/>
        <v>1974.96</v>
      </c>
      <c r="J8" s="14">
        <f t="shared" si="1"/>
        <v>2.53</v>
      </c>
      <c r="K8" s="14">
        <f t="shared" si="1"/>
        <v>718</v>
      </c>
      <c r="L8" s="17"/>
      <c r="M8" s="17"/>
      <c r="N8" s="17"/>
      <c r="O8" s="17"/>
      <c r="P8" s="17"/>
      <c r="Q8" s="17">
        <v>718</v>
      </c>
      <c r="R8" s="17"/>
    </row>
    <row r="9" ht="21.75" customHeight="1" spans="1:18">
      <c r="A9" s="12"/>
      <c r="B9" s="12"/>
      <c r="C9" s="12"/>
      <c r="D9" s="15"/>
      <c r="E9" s="16" t="s">
        <v>253</v>
      </c>
      <c r="F9" s="14">
        <v>1782.71</v>
      </c>
      <c r="G9" s="17">
        <f t="shared" ref="G9:G14" si="2">SUM(H9:J9)</f>
        <v>1564.71</v>
      </c>
      <c r="H9" s="17">
        <f>SUM(H10:H17)</f>
        <v>484.38</v>
      </c>
      <c r="I9" s="17">
        <f>SUM(I10:I17)</f>
        <v>1079.04</v>
      </c>
      <c r="J9" s="17">
        <f>SUM(J10:J17)</f>
        <v>1.29</v>
      </c>
      <c r="K9" s="17">
        <v>218</v>
      </c>
      <c r="L9" s="17"/>
      <c r="M9" s="17"/>
      <c r="N9" s="17"/>
      <c r="O9" s="17"/>
      <c r="P9" s="17"/>
      <c r="Q9" s="17">
        <v>218</v>
      </c>
      <c r="R9" s="17"/>
    </row>
    <row r="10" ht="21.75" customHeight="1" spans="1:18">
      <c r="A10" s="18">
        <v>208</v>
      </c>
      <c r="B10" s="12" t="s">
        <v>58</v>
      </c>
      <c r="C10" s="12" t="s">
        <v>60</v>
      </c>
      <c r="D10" s="15"/>
      <c r="E10" s="18" t="s">
        <v>61</v>
      </c>
      <c r="F10" s="17">
        <f>G10</f>
        <v>0.16</v>
      </c>
      <c r="G10" s="17">
        <f t="shared" si="2"/>
        <v>0.16</v>
      </c>
      <c r="H10" s="19"/>
      <c r="I10" s="20">
        <v>0.16</v>
      </c>
      <c r="J10" s="19"/>
      <c r="K10" s="19"/>
      <c r="L10" s="17"/>
      <c r="M10" s="17"/>
      <c r="N10" s="17"/>
      <c r="O10" s="17"/>
      <c r="P10" s="17"/>
      <c r="Q10" s="17"/>
      <c r="R10" s="17"/>
    </row>
    <row r="11" ht="21.75" customHeight="1" spans="1:18">
      <c r="A11" s="18">
        <v>208</v>
      </c>
      <c r="B11" s="12" t="s">
        <v>58</v>
      </c>
      <c r="C11" s="12" t="s">
        <v>58</v>
      </c>
      <c r="D11" s="15"/>
      <c r="E11" s="18" t="s">
        <v>64</v>
      </c>
      <c r="F11" s="17">
        <f>G11</f>
        <v>73.19</v>
      </c>
      <c r="G11" s="17">
        <f t="shared" si="2"/>
        <v>73.19</v>
      </c>
      <c r="H11" s="20">
        <v>73.19</v>
      </c>
      <c r="I11" s="20"/>
      <c r="J11" s="19"/>
      <c r="K11" s="19"/>
      <c r="L11" s="17"/>
      <c r="M11" s="17"/>
      <c r="N11" s="17"/>
      <c r="O11" s="17"/>
      <c r="P11" s="17"/>
      <c r="Q11" s="17"/>
      <c r="R11" s="17"/>
    </row>
    <row r="12" ht="21.75" customHeight="1" spans="1:18">
      <c r="A12" s="12" t="s">
        <v>65</v>
      </c>
      <c r="B12" s="12" t="s">
        <v>67</v>
      </c>
      <c r="C12" s="12" t="s">
        <v>60</v>
      </c>
      <c r="D12" s="15"/>
      <c r="E12" s="12" t="s">
        <v>69</v>
      </c>
      <c r="F12" s="17">
        <f>G12</f>
        <v>362.49</v>
      </c>
      <c r="G12" s="17">
        <f t="shared" si="2"/>
        <v>362.49</v>
      </c>
      <c r="H12" s="19">
        <v>280.57</v>
      </c>
      <c r="I12" s="20">
        <v>80.63</v>
      </c>
      <c r="J12" s="19">
        <v>1.29</v>
      </c>
      <c r="K12" s="19"/>
      <c r="L12" s="17"/>
      <c r="M12" s="17"/>
      <c r="N12" s="17"/>
      <c r="O12" s="17"/>
      <c r="P12" s="17"/>
      <c r="Q12" s="17"/>
      <c r="R12" s="17"/>
    </row>
    <row r="13" ht="21.75" customHeight="1" spans="1:18">
      <c r="A13" s="18">
        <v>210</v>
      </c>
      <c r="B13" s="12" t="s">
        <v>67</v>
      </c>
      <c r="C13" s="12" t="s">
        <v>70</v>
      </c>
      <c r="D13" s="15"/>
      <c r="E13" s="18" t="s">
        <v>71</v>
      </c>
      <c r="F13" s="17">
        <f>G13</f>
        <v>256.25</v>
      </c>
      <c r="G13" s="17">
        <f t="shared" si="2"/>
        <v>256.25</v>
      </c>
      <c r="H13" s="19"/>
      <c r="I13" s="19">
        <v>256.25</v>
      </c>
      <c r="J13" s="19"/>
      <c r="K13" s="19"/>
      <c r="L13" s="17"/>
      <c r="M13" s="17"/>
      <c r="N13" s="17"/>
      <c r="O13" s="17"/>
      <c r="P13" s="17"/>
      <c r="Q13" s="17"/>
      <c r="R13" s="17"/>
    </row>
    <row r="14" ht="21.75" customHeight="1" spans="1:18">
      <c r="A14" s="18">
        <v>210</v>
      </c>
      <c r="B14" s="12" t="s">
        <v>67</v>
      </c>
      <c r="C14" s="12" t="s">
        <v>74</v>
      </c>
      <c r="D14" s="15"/>
      <c r="E14" s="18" t="s">
        <v>75</v>
      </c>
      <c r="F14" s="17">
        <f>G14+K14</f>
        <v>1000</v>
      </c>
      <c r="G14" s="17">
        <f t="shared" si="2"/>
        <v>782</v>
      </c>
      <c r="H14" s="19">
        <v>40</v>
      </c>
      <c r="I14" s="19">
        <v>742</v>
      </c>
      <c r="J14" s="19"/>
      <c r="K14" s="24">
        <v>218</v>
      </c>
      <c r="L14" s="17"/>
      <c r="M14" s="17"/>
      <c r="N14" s="17"/>
      <c r="O14" s="17"/>
      <c r="P14" s="17"/>
      <c r="Q14" s="17">
        <v>218</v>
      </c>
      <c r="R14" s="17"/>
    </row>
    <row r="15" ht="21.75" customHeight="1" spans="1:18">
      <c r="A15" s="18">
        <v>210</v>
      </c>
      <c r="B15" s="12" t="s">
        <v>76</v>
      </c>
      <c r="C15" s="12" t="s">
        <v>60</v>
      </c>
      <c r="D15" s="15"/>
      <c r="E15" s="18" t="s">
        <v>78</v>
      </c>
      <c r="F15" s="17">
        <f t="shared" ref="F15:F17" si="3">G15</f>
        <v>29.28</v>
      </c>
      <c r="G15" s="17">
        <f t="shared" ref="G15:G26" si="4">SUM(H15:J15)</f>
        <v>29.28</v>
      </c>
      <c r="H15" s="20">
        <v>29.28</v>
      </c>
      <c r="I15" s="20"/>
      <c r="J15" s="19"/>
      <c r="K15" s="19"/>
      <c r="L15" s="17"/>
      <c r="M15" s="17"/>
      <c r="N15" s="17"/>
      <c r="O15" s="17"/>
      <c r="P15" s="17"/>
      <c r="Q15" s="17"/>
      <c r="R15" s="17"/>
    </row>
    <row r="16" ht="21.75" customHeight="1" spans="1:18">
      <c r="A16" s="18">
        <v>210</v>
      </c>
      <c r="B16" s="12" t="s">
        <v>76</v>
      </c>
      <c r="C16" s="12" t="s">
        <v>80</v>
      </c>
      <c r="D16" s="15"/>
      <c r="E16" s="18" t="s">
        <v>81</v>
      </c>
      <c r="F16" s="17">
        <f t="shared" si="3"/>
        <v>17.42</v>
      </c>
      <c r="G16" s="17">
        <f t="shared" si="4"/>
        <v>17.42</v>
      </c>
      <c r="H16" s="20">
        <v>17.42</v>
      </c>
      <c r="I16" s="20"/>
      <c r="J16" s="19"/>
      <c r="K16" s="19"/>
      <c r="L16" s="17"/>
      <c r="M16" s="17"/>
      <c r="N16" s="17"/>
      <c r="O16" s="17"/>
      <c r="P16" s="17"/>
      <c r="Q16" s="17"/>
      <c r="R16" s="17"/>
    </row>
    <row r="17" ht="21.75" customHeight="1" spans="1:18">
      <c r="A17" s="18">
        <v>221</v>
      </c>
      <c r="B17" s="12" t="s">
        <v>62</v>
      </c>
      <c r="C17" s="12" t="s">
        <v>60</v>
      </c>
      <c r="D17" s="15"/>
      <c r="E17" s="18" t="s">
        <v>84</v>
      </c>
      <c r="F17" s="17">
        <f t="shared" si="3"/>
        <v>43.92</v>
      </c>
      <c r="G17" s="17">
        <f t="shared" si="4"/>
        <v>43.92</v>
      </c>
      <c r="H17" s="20">
        <v>43.92</v>
      </c>
      <c r="I17" s="20"/>
      <c r="J17" s="19"/>
      <c r="K17" s="19"/>
      <c r="L17" s="17"/>
      <c r="M17" s="17"/>
      <c r="N17" s="17"/>
      <c r="O17" s="17"/>
      <c r="P17" s="17"/>
      <c r="Q17" s="17"/>
      <c r="R17" s="17"/>
    </row>
    <row r="18" ht="21.75" customHeight="1" spans="1:18">
      <c r="A18" s="12"/>
      <c r="B18" s="12"/>
      <c r="C18" s="12"/>
      <c r="D18" s="15"/>
      <c r="E18" s="16" t="s">
        <v>254</v>
      </c>
      <c r="F18" s="14">
        <f>SUM(F19:F26)</f>
        <v>611.28</v>
      </c>
      <c r="G18" s="17">
        <f t="shared" si="4"/>
        <v>611.28</v>
      </c>
      <c r="H18" s="19">
        <f>SUM(H19:H26)</f>
        <v>412.59</v>
      </c>
      <c r="I18" s="19">
        <f>SUM(I19:I26)</f>
        <v>197.94</v>
      </c>
      <c r="J18" s="19">
        <f>SUM(J19:J26)</f>
        <v>0.75</v>
      </c>
      <c r="K18" s="25"/>
      <c r="L18" s="26"/>
      <c r="M18" s="26"/>
      <c r="N18" s="26"/>
      <c r="O18" s="26"/>
      <c r="P18" s="26"/>
      <c r="Q18" s="26"/>
      <c r="R18" s="26"/>
    </row>
    <row r="19" ht="21.75" customHeight="1" spans="1:18">
      <c r="A19" s="18">
        <v>208</v>
      </c>
      <c r="B19" s="12" t="s">
        <v>58</v>
      </c>
      <c r="C19" s="12" t="s">
        <v>62</v>
      </c>
      <c r="D19" s="15"/>
      <c r="E19" s="18" t="s">
        <v>63</v>
      </c>
      <c r="F19" s="17">
        <v>0.44</v>
      </c>
      <c r="G19" s="17">
        <f t="shared" si="4"/>
        <v>0.44</v>
      </c>
      <c r="H19" s="19"/>
      <c r="I19" s="17">
        <v>0.05</v>
      </c>
      <c r="J19" s="20">
        <v>0.39</v>
      </c>
      <c r="K19" s="25"/>
      <c r="L19" s="26"/>
      <c r="M19" s="26"/>
      <c r="N19" s="26"/>
      <c r="O19" s="26"/>
      <c r="P19" s="26"/>
      <c r="Q19" s="26"/>
      <c r="R19" s="26"/>
    </row>
    <row r="20" ht="21.75" customHeight="1" spans="1:18">
      <c r="A20" s="18">
        <v>208</v>
      </c>
      <c r="B20" s="12" t="s">
        <v>58</v>
      </c>
      <c r="C20" s="12" t="s">
        <v>58</v>
      </c>
      <c r="D20" s="15"/>
      <c r="E20" s="18" t="s">
        <v>64</v>
      </c>
      <c r="F20" s="17">
        <v>65.53</v>
      </c>
      <c r="G20" s="17">
        <f t="shared" si="4"/>
        <v>65.53</v>
      </c>
      <c r="H20" s="20">
        <v>65.53</v>
      </c>
      <c r="I20" s="19"/>
      <c r="J20" s="19"/>
      <c r="K20" s="25"/>
      <c r="L20" s="26"/>
      <c r="M20" s="26"/>
      <c r="N20" s="26"/>
      <c r="O20" s="26"/>
      <c r="P20" s="26"/>
      <c r="Q20" s="26"/>
      <c r="R20" s="26"/>
    </row>
    <row r="21" ht="21.75" customHeight="1" spans="1:18">
      <c r="A21" s="12" t="s">
        <v>65</v>
      </c>
      <c r="B21" s="12" t="s">
        <v>67</v>
      </c>
      <c r="C21" s="12" t="s">
        <v>60</v>
      </c>
      <c r="D21" s="15"/>
      <c r="E21" s="12" t="s">
        <v>69</v>
      </c>
      <c r="F21" s="17">
        <f t="shared" ref="F21:F26" si="5">G21</f>
        <v>323.8</v>
      </c>
      <c r="G21" s="17">
        <f t="shared" si="4"/>
        <v>323.8</v>
      </c>
      <c r="H21" s="19">
        <v>251.77</v>
      </c>
      <c r="I21" s="19">
        <v>71.67</v>
      </c>
      <c r="J21" s="19">
        <v>0.36</v>
      </c>
      <c r="K21" s="25"/>
      <c r="L21" s="26"/>
      <c r="M21" s="26"/>
      <c r="N21" s="26"/>
      <c r="O21" s="26"/>
      <c r="P21" s="26"/>
      <c r="Q21" s="26"/>
      <c r="R21" s="26"/>
    </row>
    <row r="22" ht="21.75" customHeight="1" spans="1:18">
      <c r="A22" s="18">
        <v>210</v>
      </c>
      <c r="B22" s="12" t="s">
        <v>67</v>
      </c>
      <c r="C22" s="12" t="s">
        <v>70</v>
      </c>
      <c r="D22" s="15"/>
      <c r="E22" s="18" t="s">
        <v>71</v>
      </c>
      <c r="F22" s="17">
        <f t="shared" si="5"/>
        <v>102.22</v>
      </c>
      <c r="G22" s="17">
        <f t="shared" si="4"/>
        <v>102.22</v>
      </c>
      <c r="H22" s="19"/>
      <c r="I22" s="19">
        <v>102.22</v>
      </c>
      <c r="J22" s="19"/>
      <c r="K22" s="27"/>
      <c r="L22" s="26"/>
      <c r="M22" s="26"/>
      <c r="N22" s="26"/>
      <c r="O22" s="26"/>
      <c r="P22" s="26"/>
      <c r="Q22" s="26"/>
      <c r="R22" s="26"/>
    </row>
    <row r="23" ht="21.75" customHeight="1" spans="1:18">
      <c r="A23" s="18">
        <v>210</v>
      </c>
      <c r="B23" s="12" t="s">
        <v>67</v>
      </c>
      <c r="C23" s="12" t="s">
        <v>74</v>
      </c>
      <c r="D23" s="15"/>
      <c r="E23" s="18" t="s">
        <v>75</v>
      </c>
      <c r="F23" s="17">
        <f t="shared" si="5"/>
        <v>40</v>
      </c>
      <c r="G23" s="17">
        <f t="shared" si="4"/>
        <v>40</v>
      </c>
      <c r="H23" s="19">
        <v>16</v>
      </c>
      <c r="I23" s="19">
        <v>24</v>
      </c>
      <c r="J23" s="19"/>
      <c r="K23" s="27"/>
      <c r="L23" s="26"/>
      <c r="M23" s="26"/>
      <c r="N23" s="26"/>
      <c r="O23" s="26"/>
      <c r="P23" s="26"/>
      <c r="Q23" s="26"/>
      <c r="R23" s="26"/>
    </row>
    <row r="24" ht="21.75" customHeight="1" spans="1:18">
      <c r="A24" s="18">
        <v>210</v>
      </c>
      <c r="B24" s="12" t="s">
        <v>76</v>
      </c>
      <c r="C24" s="12" t="s">
        <v>62</v>
      </c>
      <c r="D24" s="15"/>
      <c r="E24" s="18" t="s">
        <v>79</v>
      </c>
      <c r="F24" s="17">
        <f t="shared" si="5"/>
        <v>26.21</v>
      </c>
      <c r="G24" s="17">
        <f t="shared" si="4"/>
        <v>26.21</v>
      </c>
      <c r="H24" s="21">
        <v>26.21</v>
      </c>
      <c r="I24" s="19"/>
      <c r="J24" s="19"/>
      <c r="K24" s="25"/>
      <c r="L24" s="26"/>
      <c r="M24" s="26"/>
      <c r="N24" s="26"/>
      <c r="O24" s="26"/>
      <c r="P24" s="26"/>
      <c r="Q24" s="26"/>
      <c r="R24" s="26"/>
    </row>
    <row r="25" ht="21.75" customHeight="1" spans="1:18">
      <c r="A25" s="18">
        <v>210</v>
      </c>
      <c r="B25" s="12" t="s">
        <v>76</v>
      </c>
      <c r="C25" s="12" t="s">
        <v>80</v>
      </c>
      <c r="D25" s="15"/>
      <c r="E25" s="18" t="s">
        <v>81</v>
      </c>
      <c r="F25" s="17">
        <f t="shared" si="5"/>
        <v>13.77</v>
      </c>
      <c r="G25" s="17">
        <f t="shared" si="4"/>
        <v>13.77</v>
      </c>
      <c r="H25" s="21">
        <v>13.77</v>
      </c>
      <c r="I25" s="19"/>
      <c r="J25" s="19"/>
      <c r="K25" s="25"/>
      <c r="L25" s="26"/>
      <c r="M25" s="26"/>
      <c r="N25" s="26"/>
      <c r="O25" s="26"/>
      <c r="P25" s="26"/>
      <c r="Q25" s="26"/>
      <c r="R25" s="26"/>
    </row>
    <row r="26" ht="21.75" customHeight="1" spans="1:18">
      <c r="A26" s="18">
        <v>221</v>
      </c>
      <c r="B26" s="12" t="s">
        <v>62</v>
      </c>
      <c r="C26" s="12" t="s">
        <v>60</v>
      </c>
      <c r="D26" s="15"/>
      <c r="E26" s="18" t="s">
        <v>84</v>
      </c>
      <c r="F26" s="17">
        <f t="shared" si="5"/>
        <v>39.31</v>
      </c>
      <c r="G26" s="17">
        <f t="shared" si="4"/>
        <v>39.31</v>
      </c>
      <c r="H26" s="20">
        <v>39.31</v>
      </c>
      <c r="I26" s="19"/>
      <c r="J26" s="19"/>
      <c r="K26" s="25"/>
      <c r="L26" s="26"/>
      <c r="M26" s="26"/>
      <c r="N26" s="26"/>
      <c r="O26" s="26"/>
      <c r="P26" s="26"/>
      <c r="Q26" s="26"/>
      <c r="R26" s="26"/>
    </row>
    <row r="27" ht="21.75" customHeight="1" spans="1:18">
      <c r="A27" s="12"/>
      <c r="B27" s="12"/>
      <c r="C27" s="12"/>
      <c r="D27" s="15"/>
      <c r="E27" s="16" t="s">
        <v>255</v>
      </c>
      <c r="F27" s="14">
        <f>SUM(F28:F33)</f>
        <v>35.73</v>
      </c>
      <c r="G27" s="14">
        <f>SUM(G28:G33)</f>
        <v>35.73</v>
      </c>
      <c r="H27" s="14">
        <f>SUM(H28:H33)</f>
        <v>27.81</v>
      </c>
      <c r="I27" s="14">
        <f>SUM(I28:I33)</f>
        <v>7.89</v>
      </c>
      <c r="J27" s="14">
        <f>SUM(J28:J33)</f>
        <v>0.03</v>
      </c>
      <c r="K27" s="25"/>
      <c r="L27" s="26"/>
      <c r="M27" s="26"/>
      <c r="N27" s="26"/>
      <c r="O27" s="26"/>
      <c r="P27" s="26"/>
      <c r="Q27" s="26"/>
      <c r="R27" s="26"/>
    </row>
    <row r="28" ht="21.75" customHeight="1" spans="1:18">
      <c r="A28" s="18">
        <v>208</v>
      </c>
      <c r="B28" s="12" t="s">
        <v>58</v>
      </c>
      <c r="C28" s="12" t="s">
        <v>58</v>
      </c>
      <c r="D28" s="15"/>
      <c r="E28" s="18" t="s">
        <v>64</v>
      </c>
      <c r="F28" s="14">
        <v>4.13</v>
      </c>
      <c r="G28" s="14">
        <v>4.13</v>
      </c>
      <c r="H28" s="20">
        <v>4.13</v>
      </c>
      <c r="I28" s="19"/>
      <c r="J28" s="19"/>
      <c r="K28" s="25"/>
      <c r="L28" s="26"/>
      <c r="M28" s="26"/>
      <c r="N28" s="26"/>
      <c r="O28" s="26"/>
      <c r="P28" s="26"/>
      <c r="Q28" s="26"/>
      <c r="R28" s="26"/>
    </row>
    <row r="29" ht="21.75" customHeight="1" spans="1:18">
      <c r="A29" s="12" t="s">
        <v>65</v>
      </c>
      <c r="B29" s="12" t="s">
        <v>67</v>
      </c>
      <c r="C29" s="12" t="s">
        <v>72</v>
      </c>
      <c r="D29" s="15"/>
      <c r="E29" s="12" t="s">
        <v>73</v>
      </c>
      <c r="F29" s="17">
        <v>21.65</v>
      </c>
      <c r="G29" s="17">
        <v>21.65</v>
      </c>
      <c r="H29" s="19">
        <v>18.73</v>
      </c>
      <c r="I29" s="19">
        <v>2.89</v>
      </c>
      <c r="J29" s="19">
        <v>0.03</v>
      </c>
      <c r="K29" s="25"/>
      <c r="L29" s="26"/>
      <c r="M29" s="26"/>
      <c r="N29" s="26"/>
      <c r="O29" s="26"/>
      <c r="P29" s="26"/>
      <c r="Q29" s="26"/>
      <c r="R29" s="26"/>
    </row>
    <row r="30" ht="21.75" customHeight="1" spans="1:18">
      <c r="A30" s="18">
        <v>210</v>
      </c>
      <c r="B30" s="12" t="s">
        <v>67</v>
      </c>
      <c r="C30" s="12" t="s">
        <v>74</v>
      </c>
      <c r="D30" s="15"/>
      <c r="E30" s="18" t="s">
        <v>75</v>
      </c>
      <c r="F30" s="14">
        <v>5</v>
      </c>
      <c r="G30" s="14">
        <v>5</v>
      </c>
      <c r="H30" s="19"/>
      <c r="I30" s="20">
        <v>5</v>
      </c>
      <c r="J30" s="19"/>
      <c r="K30" s="25"/>
      <c r="L30" s="26"/>
      <c r="M30" s="26"/>
      <c r="N30" s="26"/>
      <c r="O30" s="26"/>
      <c r="P30" s="26"/>
      <c r="Q30" s="26"/>
      <c r="R30" s="26"/>
    </row>
    <row r="31" ht="21.75" customHeight="1" spans="1:18">
      <c r="A31" s="18">
        <v>210</v>
      </c>
      <c r="B31" s="12" t="s">
        <v>76</v>
      </c>
      <c r="C31" s="12" t="s">
        <v>62</v>
      </c>
      <c r="D31" s="15"/>
      <c r="E31" s="18" t="s">
        <v>79</v>
      </c>
      <c r="F31" s="20">
        <v>1.65</v>
      </c>
      <c r="G31" s="20">
        <v>1.65</v>
      </c>
      <c r="H31" s="20">
        <v>1.65</v>
      </c>
      <c r="I31" s="19"/>
      <c r="J31" s="19"/>
      <c r="K31" s="25"/>
      <c r="L31" s="26"/>
      <c r="M31" s="26"/>
      <c r="N31" s="26"/>
      <c r="O31" s="26"/>
      <c r="P31" s="26"/>
      <c r="Q31" s="26"/>
      <c r="R31" s="26"/>
    </row>
    <row r="32" ht="21.75" customHeight="1" spans="1:18">
      <c r="A32" s="18">
        <v>210</v>
      </c>
      <c r="B32" s="12" t="s">
        <v>76</v>
      </c>
      <c r="C32" s="12" t="s">
        <v>80</v>
      </c>
      <c r="D32" s="15"/>
      <c r="E32" s="18" t="s">
        <v>81</v>
      </c>
      <c r="F32" s="20">
        <v>0.83</v>
      </c>
      <c r="G32" s="20">
        <v>0.83</v>
      </c>
      <c r="H32" s="20">
        <v>0.83</v>
      </c>
      <c r="I32" s="19"/>
      <c r="J32" s="19"/>
      <c r="K32" s="25"/>
      <c r="L32" s="26"/>
      <c r="M32" s="26"/>
      <c r="N32" s="26"/>
      <c r="O32" s="26"/>
      <c r="P32" s="26"/>
      <c r="Q32" s="26"/>
      <c r="R32" s="26"/>
    </row>
    <row r="33" ht="21.75" customHeight="1" spans="1:18">
      <c r="A33" s="18">
        <v>221</v>
      </c>
      <c r="B33" s="12" t="s">
        <v>62</v>
      </c>
      <c r="C33" s="12" t="s">
        <v>60</v>
      </c>
      <c r="D33" s="15"/>
      <c r="E33" s="18" t="s">
        <v>84</v>
      </c>
      <c r="F33" s="20">
        <v>2.47</v>
      </c>
      <c r="G33" s="20">
        <v>2.47</v>
      </c>
      <c r="H33" s="20">
        <v>2.47</v>
      </c>
      <c r="I33" s="19"/>
      <c r="J33" s="19"/>
      <c r="K33" s="25"/>
      <c r="L33" s="26"/>
      <c r="M33" s="26"/>
      <c r="N33" s="26"/>
      <c r="O33" s="26"/>
      <c r="P33" s="26"/>
      <c r="Q33" s="26"/>
      <c r="R33" s="26"/>
    </row>
    <row r="34" ht="21.75" customHeight="1" spans="1:18">
      <c r="A34" s="12"/>
      <c r="B34" s="12"/>
      <c r="C34" s="12"/>
      <c r="D34" s="15"/>
      <c r="E34" s="12"/>
      <c r="F34" s="17"/>
      <c r="G34" s="17"/>
      <c r="H34" s="19"/>
      <c r="I34" s="19"/>
      <c r="J34" s="19"/>
      <c r="K34" s="25"/>
      <c r="L34" s="26"/>
      <c r="M34" s="26"/>
      <c r="N34" s="26"/>
      <c r="O34" s="26"/>
      <c r="P34" s="26"/>
      <c r="Q34" s="26"/>
      <c r="R34" s="26"/>
    </row>
    <row r="35" ht="21.75" customHeight="1" spans="1:18">
      <c r="A35" s="12"/>
      <c r="B35" s="12"/>
      <c r="C35" s="12"/>
      <c r="D35" s="15"/>
      <c r="E35" s="16" t="s">
        <v>256</v>
      </c>
      <c r="F35" s="20">
        <v>36.57</v>
      </c>
      <c r="G35" s="19">
        <f>SUM(H35:J35)</f>
        <v>36.57</v>
      </c>
      <c r="H35" s="19">
        <f>SUM(H36:H41)</f>
        <v>27.78</v>
      </c>
      <c r="I35" s="19">
        <f>SUM(I36:I41)</f>
        <v>8.76</v>
      </c>
      <c r="J35" s="19">
        <f>SUM(J36:J41)</f>
        <v>0.03</v>
      </c>
      <c r="K35" s="25"/>
      <c r="L35" s="26"/>
      <c r="M35" s="26"/>
      <c r="N35" s="26"/>
      <c r="O35" s="26"/>
      <c r="P35" s="26"/>
      <c r="Q35" s="26"/>
      <c r="R35" s="26"/>
    </row>
    <row r="36" ht="21.75" customHeight="1" spans="1:18">
      <c r="A36" s="18">
        <v>208</v>
      </c>
      <c r="B36" s="12" t="s">
        <v>58</v>
      </c>
      <c r="C36" s="12" t="s">
        <v>58</v>
      </c>
      <c r="D36" s="15"/>
      <c r="E36" s="18" t="s">
        <v>64</v>
      </c>
      <c r="F36" s="20">
        <v>4.17</v>
      </c>
      <c r="G36" s="20">
        <v>4.17</v>
      </c>
      <c r="H36" s="20">
        <v>4.17</v>
      </c>
      <c r="I36" s="19"/>
      <c r="J36" s="19"/>
      <c r="K36" s="27"/>
      <c r="L36" s="26"/>
      <c r="M36" s="26"/>
      <c r="N36" s="26"/>
      <c r="O36" s="26"/>
      <c r="P36" s="26"/>
      <c r="Q36" s="26"/>
      <c r="R36" s="26"/>
    </row>
    <row r="37" ht="21.75" customHeight="1" spans="1:18">
      <c r="A37" s="12" t="s">
        <v>65</v>
      </c>
      <c r="B37" s="12" t="s">
        <v>67</v>
      </c>
      <c r="C37" s="12" t="s">
        <v>72</v>
      </c>
      <c r="D37" s="15"/>
      <c r="E37" s="12" t="s">
        <v>73</v>
      </c>
      <c r="F37" s="17">
        <v>22.4</v>
      </c>
      <c r="G37" s="17">
        <f>SUM(H37:J37)</f>
        <v>22.4</v>
      </c>
      <c r="H37" s="19">
        <v>18.61</v>
      </c>
      <c r="I37" s="19">
        <v>3.76</v>
      </c>
      <c r="J37" s="19">
        <v>0.03</v>
      </c>
      <c r="K37" s="27"/>
      <c r="L37" s="26"/>
      <c r="M37" s="26"/>
      <c r="N37" s="26"/>
      <c r="O37" s="26"/>
      <c r="P37" s="26"/>
      <c r="Q37" s="26"/>
      <c r="R37" s="26"/>
    </row>
    <row r="38" ht="21.75" customHeight="1" spans="1:18">
      <c r="A38" s="18">
        <v>210</v>
      </c>
      <c r="B38" s="12" t="s">
        <v>67</v>
      </c>
      <c r="C38" s="12" t="s">
        <v>74</v>
      </c>
      <c r="D38" s="15"/>
      <c r="E38" s="18" t="s">
        <v>75</v>
      </c>
      <c r="F38" s="14">
        <v>5</v>
      </c>
      <c r="G38" s="14">
        <v>5</v>
      </c>
      <c r="H38" s="19"/>
      <c r="I38" s="20">
        <v>5</v>
      </c>
      <c r="J38" s="19"/>
      <c r="K38" s="27"/>
      <c r="L38" s="26"/>
      <c r="M38" s="26"/>
      <c r="N38" s="26"/>
      <c r="O38" s="26"/>
      <c r="P38" s="26"/>
      <c r="Q38" s="26"/>
      <c r="R38" s="26"/>
    </row>
    <row r="39" ht="21.75" customHeight="1" spans="1:18">
      <c r="A39" s="18">
        <v>210</v>
      </c>
      <c r="B39" s="12" t="s">
        <v>76</v>
      </c>
      <c r="C39" s="12" t="s">
        <v>62</v>
      </c>
      <c r="D39" s="15"/>
      <c r="E39" s="18" t="s">
        <v>79</v>
      </c>
      <c r="F39" s="20">
        <v>1.67</v>
      </c>
      <c r="G39" s="20">
        <v>1.67</v>
      </c>
      <c r="H39" s="20">
        <v>1.67</v>
      </c>
      <c r="I39" s="19"/>
      <c r="J39" s="19"/>
      <c r="K39" s="27"/>
      <c r="L39" s="26"/>
      <c r="M39" s="26"/>
      <c r="N39" s="26"/>
      <c r="O39" s="26"/>
      <c r="P39" s="26"/>
      <c r="Q39" s="26"/>
      <c r="R39" s="26"/>
    </row>
    <row r="40" ht="21.75" customHeight="1" spans="1:18">
      <c r="A40" s="18">
        <v>210</v>
      </c>
      <c r="B40" s="12" t="s">
        <v>76</v>
      </c>
      <c r="C40" s="12" t="s">
        <v>80</v>
      </c>
      <c r="D40" s="15"/>
      <c r="E40" s="18" t="s">
        <v>81</v>
      </c>
      <c r="F40" s="20">
        <v>0.83</v>
      </c>
      <c r="G40" s="20">
        <v>0.83</v>
      </c>
      <c r="H40" s="20">
        <v>0.83</v>
      </c>
      <c r="I40" s="19"/>
      <c r="J40" s="19"/>
      <c r="K40" s="27"/>
      <c r="L40" s="26"/>
      <c r="M40" s="26"/>
      <c r="N40" s="26"/>
      <c r="O40" s="26"/>
      <c r="P40" s="26"/>
      <c r="Q40" s="26"/>
      <c r="R40" s="26"/>
    </row>
    <row r="41" ht="21.75" customHeight="1" spans="1:18">
      <c r="A41" s="18">
        <v>221</v>
      </c>
      <c r="B41" s="12" t="s">
        <v>62</v>
      </c>
      <c r="C41" s="12" t="s">
        <v>60</v>
      </c>
      <c r="D41" s="15"/>
      <c r="E41" s="18" t="s">
        <v>84</v>
      </c>
      <c r="F41" s="20">
        <v>2.5</v>
      </c>
      <c r="G41" s="20">
        <v>2.5</v>
      </c>
      <c r="H41" s="20">
        <v>2.5</v>
      </c>
      <c r="I41" s="19"/>
      <c r="J41" s="19"/>
      <c r="K41" s="27"/>
      <c r="L41" s="26"/>
      <c r="M41" s="26"/>
      <c r="N41" s="26"/>
      <c r="O41" s="26"/>
      <c r="P41" s="26"/>
      <c r="Q41" s="26"/>
      <c r="R41" s="26"/>
    </row>
    <row r="42" ht="21.75" customHeight="1" spans="1:18">
      <c r="A42" s="12"/>
      <c r="B42" s="12"/>
      <c r="C42" s="12"/>
      <c r="D42" s="15"/>
      <c r="E42" s="16" t="s">
        <v>257</v>
      </c>
      <c r="F42" s="14">
        <f t="shared" ref="F42:K42" si="6">SUM(F43:F49)</f>
        <v>1890.64</v>
      </c>
      <c r="G42" s="14">
        <f t="shared" si="6"/>
        <v>1390.64</v>
      </c>
      <c r="H42" s="14">
        <f t="shared" si="6"/>
        <v>708.88</v>
      </c>
      <c r="I42" s="14">
        <f t="shared" si="6"/>
        <v>681.33</v>
      </c>
      <c r="J42" s="14">
        <f t="shared" si="6"/>
        <v>0.43</v>
      </c>
      <c r="K42" s="14">
        <f t="shared" si="6"/>
        <v>500</v>
      </c>
      <c r="L42" s="26"/>
      <c r="M42" s="26"/>
      <c r="N42" s="26"/>
      <c r="O42" s="26"/>
      <c r="P42" s="26"/>
      <c r="Q42" s="30">
        <v>500</v>
      </c>
      <c r="R42" s="26"/>
    </row>
    <row r="43" ht="21.75" customHeight="1" spans="1:18">
      <c r="A43" s="18">
        <v>208</v>
      </c>
      <c r="B43" s="12" t="s">
        <v>58</v>
      </c>
      <c r="C43" s="12" t="s">
        <v>58</v>
      </c>
      <c r="D43" s="15"/>
      <c r="E43" s="18" t="s">
        <v>64</v>
      </c>
      <c r="F43" s="14">
        <f>SUM(G43,K43)</f>
        <v>62.84</v>
      </c>
      <c r="G43" s="14">
        <v>62.84</v>
      </c>
      <c r="H43" s="20">
        <v>62.84</v>
      </c>
      <c r="I43" s="19"/>
      <c r="J43" s="19"/>
      <c r="K43" s="25"/>
      <c r="L43" s="26"/>
      <c r="M43" s="26"/>
      <c r="N43" s="26"/>
      <c r="O43" s="26"/>
      <c r="P43" s="26"/>
      <c r="Q43" s="30"/>
      <c r="R43" s="26"/>
    </row>
    <row r="44" ht="21.75" customHeight="1" spans="1:18">
      <c r="A44" s="18">
        <v>210</v>
      </c>
      <c r="B44" s="12" t="s">
        <v>67</v>
      </c>
      <c r="C44" s="12" t="s">
        <v>70</v>
      </c>
      <c r="D44" s="15"/>
      <c r="E44" s="18" t="s">
        <v>71</v>
      </c>
      <c r="F44" s="14">
        <f t="shared" ref="F44:F49" si="7">SUM(G44,K44)</f>
        <v>130</v>
      </c>
      <c r="G44" s="22">
        <v>130</v>
      </c>
      <c r="H44" s="23"/>
      <c r="I44" s="19">
        <v>130</v>
      </c>
      <c r="J44" s="19"/>
      <c r="K44" s="28"/>
      <c r="L44" s="26"/>
      <c r="M44" s="26"/>
      <c r="N44" s="26"/>
      <c r="O44" s="26"/>
      <c r="P44" s="26"/>
      <c r="Q44" s="30"/>
      <c r="R44" s="26"/>
    </row>
    <row r="45" ht="21.75" customHeight="1" spans="1:18">
      <c r="A45" s="12" t="s">
        <v>65</v>
      </c>
      <c r="B45" s="12" t="s">
        <v>67</v>
      </c>
      <c r="C45" s="12" t="s">
        <v>72</v>
      </c>
      <c r="D45" s="15"/>
      <c r="E45" s="12" t="s">
        <v>73</v>
      </c>
      <c r="F45" s="14">
        <f t="shared" si="7"/>
        <v>1122.4</v>
      </c>
      <c r="G45" s="22">
        <f>SUM(H45:J45)</f>
        <v>1122.4</v>
      </c>
      <c r="H45" s="19">
        <v>570.64</v>
      </c>
      <c r="I45" s="19">
        <v>551.33</v>
      </c>
      <c r="J45" s="19">
        <v>0.43</v>
      </c>
      <c r="K45" s="25"/>
      <c r="L45" s="26"/>
      <c r="M45" s="26"/>
      <c r="N45" s="26"/>
      <c r="O45" s="26"/>
      <c r="P45" s="26"/>
      <c r="Q45" s="30"/>
      <c r="R45" s="26"/>
    </row>
    <row r="46" ht="21.75" customHeight="1" spans="1:18">
      <c r="A46" s="18">
        <v>210</v>
      </c>
      <c r="B46" s="12" t="s">
        <v>67</v>
      </c>
      <c r="C46" s="12" t="s">
        <v>74</v>
      </c>
      <c r="D46" s="15"/>
      <c r="E46" s="18" t="s">
        <v>75</v>
      </c>
      <c r="F46" s="14">
        <f t="shared" si="7"/>
        <v>500</v>
      </c>
      <c r="G46" s="22">
        <v>0</v>
      </c>
      <c r="H46" s="19"/>
      <c r="I46" s="19"/>
      <c r="J46" s="19"/>
      <c r="K46" s="20">
        <v>500</v>
      </c>
      <c r="L46" s="26"/>
      <c r="M46" s="26"/>
      <c r="N46" s="26"/>
      <c r="O46" s="26"/>
      <c r="P46" s="26"/>
      <c r="Q46" s="30">
        <v>500</v>
      </c>
      <c r="R46" s="26"/>
    </row>
    <row r="47" ht="21.75" customHeight="1" spans="1:18">
      <c r="A47" s="18">
        <v>210</v>
      </c>
      <c r="B47" s="12" t="s">
        <v>76</v>
      </c>
      <c r="C47" s="12" t="s">
        <v>62</v>
      </c>
      <c r="D47" s="15"/>
      <c r="E47" s="18" t="s">
        <v>79</v>
      </c>
      <c r="F47" s="20">
        <v>25.13</v>
      </c>
      <c r="G47" s="20">
        <v>25.13</v>
      </c>
      <c r="H47" s="20">
        <v>25.13</v>
      </c>
      <c r="I47" s="19"/>
      <c r="J47" s="19"/>
      <c r="K47" s="25"/>
      <c r="L47" s="26"/>
      <c r="M47" s="26"/>
      <c r="N47" s="26"/>
      <c r="O47" s="26"/>
      <c r="P47" s="26"/>
      <c r="Q47" s="26"/>
      <c r="R47" s="26"/>
    </row>
    <row r="48" ht="21.75" customHeight="1" spans="1:18">
      <c r="A48" s="18">
        <v>210</v>
      </c>
      <c r="B48" s="12" t="s">
        <v>76</v>
      </c>
      <c r="C48" s="12" t="s">
        <v>80</v>
      </c>
      <c r="D48" s="15"/>
      <c r="E48" s="18" t="s">
        <v>81</v>
      </c>
      <c r="F48" s="20">
        <v>12.57</v>
      </c>
      <c r="G48" s="20">
        <v>12.57</v>
      </c>
      <c r="H48" s="20">
        <v>12.57</v>
      </c>
      <c r="I48" s="19"/>
      <c r="J48" s="19"/>
      <c r="K48" s="25"/>
      <c r="L48" s="26"/>
      <c r="M48" s="26"/>
      <c r="N48" s="26"/>
      <c r="O48" s="26"/>
      <c r="P48" s="26"/>
      <c r="Q48" s="26"/>
      <c r="R48" s="26"/>
    </row>
    <row r="49" ht="21.75" customHeight="1" spans="1:18">
      <c r="A49" s="18">
        <v>221</v>
      </c>
      <c r="B49" s="12" t="s">
        <v>62</v>
      </c>
      <c r="C49" s="12" t="s">
        <v>60</v>
      </c>
      <c r="D49" s="15"/>
      <c r="E49" s="18" t="s">
        <v>84</v>
      </c>
      <c r="F49" s="20">
        <v>37.7</v>
      </c>
      <c r="G49" s="20">
        <v>37.7</v>
      </c>
      <c r="H49" s="20">
        <v>37.7</v>
      </c>
      <c r="I49" s="19"/>
      <c r="J49" s="19"/>
      <c r="K49" s="25"/>
      <c r="L49" s="26"/>
      <c r="M49" s="26"/>
      <c r="N49" s="26"/>
      <c r="O49" s="26"/>
      <c r="P49" s="26"/>
      <c r="Q49" s="26"/>
      <c r="R49" s="26"/>
    </row>
    <row r="50" ht="21.75" customHeight="1" spans="1:18">
      <c r="A50" s="12"/>
      <c r="B50" s="12"/>
      <c r="C50" s="12"/>
      <c r="D50" s="15"/>
      <c r="E50" s="12"/>
      <c r="F50" s="17"/>
      <c r="G50" s="17"/>
      <c r="H50" s="19"/>
      <c r="I50" s="19"/>
      <c r="J50" s="19"/>
      <c r="K50" s="25"/>
      <c r="L50" s="26"/>
      <c r="M50" s="26"/>
      <c r="N50" s="26"/>
      <c r="O50" s="26"/>
      <c r="P50" s="26"/>
      <c r="Q50" s="26"/>
      <c r="R50" s="26"/>
    </row>
  </sheetData>
  <sheetProtection formatCells="0" formatColumns="0" formatRows="0"/>
  <mergeCells count="7">
    <mergeCell ref="A2:R2"/>
    <mergeCell ref="A4:C4"/>
    <mergeCell ref="G4:J4"/>
    <mergeCell ref="K4:R4"/>
    <mergeCell ref="D4:D5"/>
    <mergeCell ref="E4:E5"/>
    <mergeCell ref="F4:F5"/>
  </mergeCells>
  <pageMargins left="0.235416666666667" right="0.118055555555556" top="0.118055555555556" bottom="0.15625" header="0.15625" footer="0.15625"/>
  <pageSetup paperSize="9" scale="88" fitToHeight="99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1.财政拨款收支总表</vt:lpstr>
      <vt:lpstr>2.一般公共预算支出表</vt:lpstr>
      <vt:lpstr>3.一般公共预算基本支出表</vt:lpstr>
      <vt:lpstr>4.部门预算资金安排的“三公”经费预算情况表</vt:lpstr>
      <vt:lpstr>5.政府性基金预算拨款支出预算表</vt:lpstr>
      <vt:lpstr>6.部门收支总表</vt:lpstr>
      <vt:lpstr>7.部门收入总表</vt:lpstr>
      <vt:lpstr>8.部门支出总表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徐峰</dc:creator>
  <cp:lastModifiedBy>小欢喜1408352461</cp:lastModifiedBy>
  <dcterms:created xsi:type="dcterms:W3CDTF">2017-01-20T02:12:00Z</dcterms:created>
  <cp:lastPrinted>2017-02-06T02:43:00Z</cp:lastPrinted>
  <dcterms:modified xsi:type="dcterms:W3CDTF">2018-02-02T07:18:35Z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9374298</vt:i4>
  </property>
  <property fmtid="{D5CDD505-2E9C-101B-9397-08002B2CF9AE}" pid="3" name="KSOProductBuildVer">
    <vt:lpwstr>2052-10.1.0.7022</vt:lpwstr>
  </property>
</Properties>
</file>