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年自治区新增" sheetId="2" r:id="rId1"/>
  </sheets>
  <definedNames>
    <definedName name="_xlnm._FilterDatabase" localSheetId="0" hidden="1">'2019年自治区新增'!$A$4:$I$369</definedName>
    <definedName name="_xlnm.Print_Area" localSheetId="0">'2019年自治区新增'!$A$1:$I$369</definedName>
    <definedName name="_xlnm.Print_Titles" localSheetId="0">'2019年自治区新增'!$4:$4</definedName>
  </definedNames>
  <calcPr calcId="144525"/>
</workbook>
</file>

<file path=xl/sharedStrings.xml><?xml version="1.0" encoding="utf-8"?>
<sst xmlns="http://schemas.openxmlformats.org/spreadsheetml/2006/main" count="689" uniqueCount="463">
  <si>
    <t>附件2</t>
  </si>
  <si>
    <r>
      <rPr>
        <b/>
        <sz val="14"/>
        <rFont val="Times New Roman"/>
        <charset val="134"/>
      </rPr>
      <t>2019</t>
    </r>
    <r>
      <rPr>
        <b/>
        <sz val="14"/>
        <rFont val="宋体"/>
        <charset val="134"/>
      </rPr>
      <t>年自治区新增任务棚户区（危旧房）改造建设计划项目（玉林市）</t>
    </r>
  </si>
  <si>
    <t>项目序号</t>
  </si>
  <si>
    <t>项目名称</t>
  </si>
  <si>
    <t>市本级/县/市</t>
  </si>
  <si>
    <t>项目改造户数</t>
  </si>
  <si>
    <t>项目改造面积</t>
  </si>
  <si>
    <t>项目建设套数</t>
  </si>
  <si>
    <t>项目建设面积</t>
  </si>
  <si>
    <t>类型</t>
  </si>
  <si>
    <t>备注</t>
  </si>
  <si>
    <t>全区总计</t>
  </si>
  <si>
    <t>城市棚户区（危旧房）改造合计</t>
  </si>
  <si>
    <t>一、南宁市</t>
  </si>
  <si>
    <t>市本级小计</t>
  </si>
  <si>
    <t>南宁市2018-2020年棚户区改造项目（第三批）三屋园艺场棚户区改造项目</t>
  </si>
  <si>
    <t>青秀区</t>
  </si>
  <si>
    <t>南宁市2018-2020年棚户区改造项目（第三批）三岸园艺场棚户区改造项目</t>
  </si>
  <si>
    <t>屯路村一队片区棚户区改造项目</t>
  </si>
  <si>
    <t>西乡塘区</t>
  </si>
  <si>
    <t>大学东路154号片区棚户区改造项目</t>
  </si>
  <si>
    <t>衡阳东路2号片区棚户区改造项目</t>
  </si>
  <si>
    <t>北湖南路36号片区棚户区改造项目</t>
  </si>
  <si>
    <t>华西路29号片区棚户区改造项目</t>
  </si>
  <si>
    <t>水街片区棚户区改造项目</t>
  </si>
  <si>
    <t>北湖小区片区棚户区改造项目（三期）</t>
  </si>
  <si>
    <t>北大客运中心片区棚户区改造项目</t>
  </si>
  <si>
    <t>振宁·星光广场三期</t>
  </si>
  <si>
    <t>江南区</t>
  </si>
  <si>
    <t>石柱岭项目</t>
  </si>
  <si>
    <t>南宁市历史文化街区“老南宁·三街二巷”项目（一期）西关路小学片区、解放路小学片区、高峰路解放路围合片区</t>
  </si>
  <si>
    <t>兴宁区</t>
  </si>
  <si>
    <t>兴宁区望州南路广西中路交通建设总公司片区旧城区改造项目</t>
  </si>
  <si>
    <t>望州路广西公路桥梁工程总公司二分公司片区(一期)</t>
  </si>
  <si>
    <t>杜屋园路片区旧城改造项目</t>
  </si>
  <si>
    <t>南宁市总工会宿舍区及民族商场片区项目（一期)</t>
  </si>
  <si>
    <t>望州路北三里原兴宁区纸合厂工矿棚户区项目（一期）</t>
  </si>
  <si>
    <t>原邕宁县缫丝厂宿舍片区旧城改建项目</t>
  </si>
  <si>
    <t>良庆区</t>
  </si>
  <si>
    <t>南宁市2018-2020年棚户区改造项目（第二批）玉洞村10号农民安置项目</t>
  </si>
  <si>
    <t>武鸣栲胶厂危旧房改造项目</t>
  </si>
  <si>
    <t>武鸣区</t>
  </si>
  <si>
    <t>平陆片区改造项目</t>
  </si>
  <si>
    <t>大同片区城中村</t>
  </si>
  <si>
    <t>灵源、灵水城中村一片区</t>
  </si>
  <si>
    <t>灵源、灵水城中村二片区</t>
  </si>
  <si>
    <t>灵源农坛东片区城中村</t>
  </si>
  <si>
    <t>灵源农坛西片区城中村</t>
  </si>
  <si>
    <t>灵源北片区城中村</t>
  </si>
  <si>
    <t>濑琶片区城中村</t>
  </si>
  <si>
    <t>五海片区城中村</t>
  </si>
  <si>
    <t>南宁市2018-2020年棚户区改造项目（第四批）龙岗商务区A15号（北地块）安置房项目</t>
  </si>
  <si>
    <t>邕宁区</t>
  </si>
  <si>
    <t>南宁市2018-2020年棚户区改造项目（第四批）龙岗村改造项目（服务：永福路东面储备地块239.2亩、天坛路西面储备地块104.22亩）</t>
  </si>
  <si>
    <t>南宁市2018-2020年棚户区改造项目（第四批）公曹村改造项目（服务：公曹路北面储备地块316.2亩、蒲团路西面储备地块436.47亩）</t>
  </si>
  <si>
    <t>横县小计</t>
  </si>
  <si>
    <t>横县党校片区棚户区改造项目</t>
  </si>
  <si>
    <t>横县</t>
  </si>
  <si>
    <t>横县经信局片区棚户区改造项目</t>
  </si>
  <si>
    <t>横县卫计局片区棚户区改造项目</t>
  </si>
  <si>
    <t>横县公安局片区棚户区改造项目</t>
  </si>
  <si>
    <t>横县财政局片区棚户区改造项目</t>
  </si>
  <si>
    <t>横县人社局片区棚户区改造项目</t>
  </si>
  <si>
    <t>横县钢铁厂片区棚户区改造项目</t>
  </si>
  <si>
    <t>横县供销社片区棚户区改造项目</t>
  </si>
  <si>
    <t>横县蒙垌片区棚户区改造项目</t>
  </si>
  <si>
    <t>横县政府大院片区棚户区改造项目</t>
  </si>
  <si>
    <t>横县国土局片区棚户区改造项目</t>
  </si>
  <si>
    <t>横县招待所片区棚户区改造项目</t>
  </si>
  <si>
    <t>横县龙池村片区棚户区改造项目</t>
  </si>
  <si>
    <t>横县禤村片区棚户区改造项目</t>
  </si>
  <si>
    <t>横县茶厂片区棚户区改造项目</t>
  </si>
  <si>
    <t>横县横州镇城司北路片区棚户区改造项目</t>
  </si>
  <si>
    <t>横县六景镇片区棚户区改造项目</t>
  </si>
  <si>
    <t>横县人民医院棚户区改造项目</t>
  </si>
  <si>
    <t>横县食品公司棚户区改造项目</t>
  </si>
  <si>
    <t>横县公路局棚户区改造项目</t>
  </si>
  <si>
    <t>横县西津电厂棚户区改造项目</t>
  </si>
  <si>
    <t>横县交通局片区棚户区改造项目</t>
  </si>
  <si>
    <t>横县教育局片区棚户区改造项目</t>
  </si>
  <si>
    <t>上林县小计</t>
  </si>
  <si>
    <t>澄江河北岸沿线棚户区改造</t>
  </si>
  <si>
    <t>上林县</t>
  </si>
  <si>
    <t>云马村片区棚户区改造</t>
  </si>
  <si>
    <t>电影院片区棚户区改造</t>
  </si>
  <si>
    <t>宾阳县小计</t>
  </si>
  <si>
    <t>宾阳县黎塘龙珠山片区</t>
  </si>
  <si>
    <t>宾阳县</t>
  </si>
  <si>
    <t>二、柳州市</t>
  </si>
  <si>
    <t>白沙村城中村改造</t>
  </si>
  <si>
    <t>柳北区</t>
  </si>
  <si>
    <t>北部生态新区中房绿景棚户区改造项目A区</t>
  </si>
  <si>
    <t>北部生态新区</t>
  </si>
  <si>
    <t>北部生态新区中房绿景棚户区改造项目B区</t>
  </si>
  <si>
    <t>双仁棚户区改造项目</t>
  </si>
  <si>
    <t>柳东新区</t>
  </si>
  <si>
    <t>柳东新区南庆安置区项目四期</t>
  </si>
  <si>
    <t>柳东新区高岩片棚户区改造项目</t>
  </si>
  <si>
    <t>柳东新区竹车片棚户区改造项目</t>
  </si>
  <si>
    <t>柳钢公司鹧鸪江凤凰巷生活区棚户区改造</t>
  </si>
  <si>
    <t>屏山大道-天山路围合地块棚户区改造</t>
  </si>
  <si>
    <t>鱼峰区</t>
  </si>
  <si>
    <t>白露村改造项目</t>
  </si>
  <si>
    <t>马厂村改造项目</t>
  </si>
  <si>
    <t>柳南区</t>
  </si>
  <si>
    <t>磨滩村及周边片区棚户区改造</t>
  </si>
  <si>
    <t>帽合村城中村改造</t>
  </si>
  <si>
    <t>柳钢集团十六区危旧房改造</t>
  </si>
  <si>
    <t>水南村六组及水山北侧片区改造项目</t>
  </si>
  <si>
    <t>东环大道南段西侧片区改造项目</t>
  </si>
  <si>
    <t>水南村炮团以南片区整体改造</t>
  </si>
  <si>
    <t>胜利小区三区危旧房改造项目十六号地块</t>
  </si>
  <si>
    <t>柳铁新城3号地块</t>
  </si>
  <si>
    <t>石碑坪安置房</t>
  </si>
  <si>
    <t>江湾村安置房</t>
  </si>
  <si>
    <t>柳城县小计</t>
  </si>
  <si>
    <t>柳城县东泉镇棚户区改造项目</t>
  </si>
  <si>
    <t>柳城县</t>
  </si>
  <si>
    <t>柳城县靖西村棚户区改造项目</t>
  </si>
  <si>
    <t>鹿寨县小计</t>
  </si>
  <si>
    <t>鹿寨县鹿寨镇片区棚户区改造二期项目</t>
  </si>
  <si>
    <t>鹿寨县</t>
  </si>
  <si>
    <t>融安县小计</t>
  </si>
  <si>
    <t>融安县长安镇北府寨片区城中村棚户区改造项目</t>
  </si>
  <si>
    <t>融安县</t>
  </si>
  <si>
    <t>融安县长安镇东圩沟片区城中村棚户区改造项目</t>
  </si>
  <si>
    <t>融安县长安镇江滨街片区城中村棚户区改造项目</t>
  </si>
  <si>
    <t>融安县河西老税局片区城中村棚户区改造项目</t>
  </si>
  <si>
    <t>融安县老农业局片区城中村棚户区改造项目</t>
  </si>
  <si>
    <t>融水县小计</t>
  </si>
  <si>
    <t>融水苗族自治县融水镇旧城区棚户区改造项目（一期）</t>
  </si>
  <si>
    <t>融水县</t>
  </si>
  <si>
    <t>三江县小计</t>
  </si>
  <si>
    <t>三江县河西棚户区改造项目</t>
  </si>
  <si>
    <t>三江县</t>
  </si>
  <si>
    <t>三、桂林市</t>
  </si>
  <si>
    <t>七星区穿山塔山片区棚户区改造项目二期</t>
  </si>
  <si>
    <t>七星区</t>
  </si>
  <si>
    <t>七星区福隆园片区（小村二期）棚户区改造项目二期</t>
  </si>
  <si>
    <t>七星区福隆园片区（阳家里）棚户区改造项目</t>
  </si>
  <si>
    <t>永福县小计</t>
  </si>
  <si>
    <t>永福县城南片区棚户区改造项目</t>
  </si>
  <si>
    <t>永福县</t>
  </si>
  <si>
    <t>永福县城北片区棚户区改造项目</t>
  </si>
  <si>
    <t>永福县城中片区棚户区改造项目</t>
  </si>
  <si>
    <t>永福县城西片区棚户区改造项目</t>
  </si>
  <si>
    <t>永福县六角门片区棚户区改造项目</t>
  </si>
  <si>
    <t>恭城县小计</t>
  </si>
  <si>
    <t>恭城瑶族自治县2018-2020年棚户区（城中村）改造项目二期</t>
  </si>
  <si>
    <t>恭城县</t>
  </si>
  <si>
    <t>资源县小计</t>
  </si>
  <si>
    <t>资源县资源镇城中村棚户区改造项目二期</t>
  </si>
  <si>
    <t>资源县</t>
  </si>
  <si>
    <t>平乐县小计</t>
  </si>
  <si>
    <t>平乐县平乐镇老街片区棚户区改造项目四期</t>
  </si>
  <si>
    <t>平乐县</t>
  </si>
  <si>
    <t>四、梧州市</t>
  </si>
  <si>
    <t>河东旧城棚户区改造项目（二期）Ⅱ阶段</t>
  </si>
  <si>
    <t>万秀区</t>
  </si>
  <si>
    <t>南岸高旺片区棚户区改造项目（一期）</t>
  </si>
  <si>
    <t>梧州市长洲岛棚户区改造(一期)项目Ⅰ阶段</t>
  </si>
  <si>
    <t>长洲区</t>
  </si>
  <si>
    <t>两龙片区棚户区改造项目（一期）</t>
  </si>
  <si>
    <t>梧州市苍海片区棚户区（城中村）改造项目（二期）</t>
  </si>
  <si>
    <t>龙圩区</t>
  </si>
  <si>
    <t>岑溪市小计</t>
  </si>
  <si>
    <t>岑溪市城北探花城中村棚户区改造工程（二期）</t>
  </si>
  <si>
    <t>岑溪市</t>
  </si>
  <si>
    <t>藤县小计</t>
  </si>
  <si>
    <t>藤县机关事务管理局大院棚户区（危旧房）改造项目（二期）</t>
  </si>
  <si>
    <t>藤县</t>
  </si>
  <si>
    <t>藤县藤州镇东胜棚户区（城中村）改造项目（二期）</t>
  </si>
  <si>
    <t>藤县河西工信局一带旧城改造项目</t>
  </si>
  <si>
    <t>梧州临港经济区北片区城中村棚户区改造项目（二期）</t>
  </si>
  <si>
    <t>梧州临港经济区南片区城中村棚户区改造项目（二期）</t>
  </si>
  <si>
    <t>蒙山县小计</t>
  </si>
  <si>
    <t>文圩镇棚户区改造工程（四期）</t>
  </si>
  <si>
    <t>蒙山县</t>
  </si>
  <si>
    <t>新圩镇棚户区改造工程（一期）</t>
  </si>
  <si>
    <t>五、北海市</t>
  </si>
  <si>
    <t>广西北海选厂旧危房改造项目</t>
  </si>
  <si>
    <t>市本级</t>
  </si>
  <si>
    <t>合浦县小计</t>
  </si>
  <si>
    <t>中国工商银行合浦支行廉州镇范屋8号危旧房改造</t>
  </si>
  <si>
    <t>合浦县</t>
  </si>
  <si>
    <t>合浦县麻纺厂危旧房改造</t>
  </si>
  <si>
    <t>六、防城港市</t>
  </si>
  <si>
    <t>防城港市经开区安置区棚户区改造项目（大板二期小区、港安新区）</t>
  </si>
  <si>
    <t>港口区</t>
  </si>
  <si>
    <t>防城区华侨建材厂城市棚户区改造</t>
  </si>
  <si>
    <t>防城区</t>
  </si>
  <si>
    <t>防城区车船拆修总公司</t>
  </si>
  <si>
    <t>防城区人民政府大院</t>
  </si>
  <si>
    <t>上思县小计</t>
  </si>
  <si>
    <t>上思县审计局棚户区改造项目</t>
  </si>
  <si>
    <t>上思县</t>
  </si>
  <si>
    <t>上思县水利局城市棚户区改造项目</t>
  </si>
  <si>
    <t>上思县百货公司城市棚户区改造项目</t>
  </si>
  <si>
    <t>东兴市小计</t>
  </si>
  <si>
    <t>东兴市金星大厦棚户区改造项目</t>
  </si>
  <si>
    <t>东兴市</t>
  </si>
  <si>
    <t>七、钦州市</t>
  </si>
  <si>
    <t>钦北区大垌镇片区棚户区改造项目</t>
  </si>
  <si>
    <t>钦北区</t>
  </si>
  <si>
    <t>钦北区大寺镇片区棚户区改造项目二期</t>
  </si>
  <si>
    <t>钦北区长田街道办片区棚户区改造项目</t>
  </si>
  <si>
    <t>钦州市危旧直管公房改造项目一期</t>
  </si>
  <si>
    <t>钦南区</t>
  </si>
  <si>
    <t>广西广播电视钦州二四五台危旧房改住房项目</t>
  </si>
  <si>
    <t>钦州港新城区城中村改造项目Ｇ期工程</t>
  </si>
  <si>
    <t>钦州港区</t>
  </si>
  <si>
    <t>浦北县小计</t>
  </si>
  <si>
    <t>浦北县张黄镇学堂棚户区改造综合安置区</t>
  </si>
  <si>
    <t>浦北县</t>
  </si>
  <si>
    <t>浦北县第五中学斜对面（连塘排村）棚户区安置项目</t>
  </si>
  <si>
    <t>浦北县林业局（危旧房改住房）改造项目</t>
  </si>
  <si>
    <t>浦北县张黄镇初级中学教师宿舍改造项目</t>
  </si>
  <si>
    <t>浦北县水产畜牧兽医局危房改造项目</t>
  </si>
  <si>
    <t>浦北县质监局旧宿舍楼改造项目</t>
  </si>
  <si>
    <t>浦北县政府招待所危房改造项目</t>
  </si>
  <si>
    <t>浦北县广播电视台危房改造项目</t>
  </si>
  <si>
    <t>浦北县小江街道西塘那白岭安置小区</t>
  </si>
  <si>
    <t xml:space="preserve">浦北县甲云地安置小区 </t>
  </si>
  <si>
    <t>浦北县公安局大院棚户区改造项目</t>
  </si>
  <si>
    <t>浦北县小江派出所棚户区改造项目</t>
  </si>
  <si>
    <t>浦北县西塘综合安置区</t>
  </si>
  <si>
    <t>灵山县小计</t>
  </si>
  <si>
    <t>灵山县灵城片区城中村棚户区项目（二期）</t>
  </si>
  <si>
    <t>灵山县</t>
  </si>
  <si>
    <t>灵山县三海片区城中村棚户区项目（二期）</t>
  </si>
  <si>
    <t>灵山县新圩片区城中村棚户区项目（二期）</t>
  </si>
  <si>
    <t>灵山县工商银行棚户区（危旧房）改造项目</t>
  </si>
  <si>
    <t>灵山县化肥厂棚户区（危旧房）改造项目</t>
  </si>
  <si>
    <t>八、贵港市</t>
  </si>
  <si>
    <t>贵港市棚户区改造项目（二期）</t>
  </si>
  <si>
    <t>平南县小计</t>
  </si>
  <si>
    <t>平南县鲤鱼山棚户区改造项目</t>
  </si>
  <si>
    <t>平南县</t>
  </si>
  <si>
    <t>平南县武林镇江滨棚户区改造项目</t>
  </si>
  <si>
    <t>平南县平南镇木盆棚户区改造项目</t>
  </si>
  <si>
    <t>平南县生态园大冲口棚户区改造项目</t>
  </si>
  <si>
    <t>平南县平南镇乌石咀棚户区改造项目</t>
  </si>
  <si>
    <t>九、玉林市</t>
  </si>
  <si>
    <t>中国银行玉林分行棚户区改造项目</t>
  </si>
  <si>
    <t>市直</t>
  </si>
  <si>
    <t>玉州区庆丰长淇片区改造项目</t>
  </si>
  <si>
    <t>玉州区</t>
  </si>
  <si>
    <t>南江街道万秀路片区棚户区改造项目</t>
  </si>
  <si>
    <t>玉州区竹美片区棚户区改造项目</t>
  </si>
  <si>
    <t>玉州区名山街道绿杨社区（扫帚坡片区）棚户区改造项目（第一期）</t>
  </si>
  <si>
    <t>玉东新区文体南路片区安置区</t>
  </si>
  <si>
    <t>玉东新区</t>
  </si>
  <si>
    <t>玉林市福绵区南福新区棚户区改造项目</t>
  </si>
  <si>
    <t>福绵区</t>
  </si>
  <si>
    <t>2019年4月请示申请纳入项目</t>
  </si>
  <si>
    <t>玉林市高新技术产业开发区棚户区（城中村）改造项目</t>
  </si>
  <si>
    <t>玉州区南江街道万秀路片区棚户区改造项目</t>
  </si>
  <si>
    <t>玉州区南江街道羊义岭片区棚户区改造项目（一期）</t>
  </si>
  <si>
    <t>瑞安（文莱）香料加工与贸易全球运营中心棚户区改造项目</t>
  </si>
  <si>
    <t>容县小计</t>
  </si>
  <si>
    <t>2018年容县城市棚户区改造项目</t>
  </si>
  <si>
    <t>容县</t>
  </si>
  <si>
    <t>北流市小计</t>
  </si>
  <si>
    <t>2020年北流市人民医院职工宿舍棚户区（危旧房）改造项目</t>
  </si>
  <si>
    <t>北流市</t>
  </si>
  <si>
    <t>2020年北流市六地坡片区市直单位棚户区（危旧房）改造项目</t>
  </si>
  <si>
    <t>博白县小计</t>
  </si>
  <si>
    <t>博白县东风南、东风北路征地拆迁返还安置棚户区改造项目</t>
  </si>
  <si>
    <t>博白县</t>
  </si>
  <si>
    <t>十、百色市</t>
  </si>
  <si>
    <t>大弯片区城中村改造项目</t>
  </si>
  <si>
    <t>右江区</t>
  </si>
  <si>
    <t>那午片区城中村改造项目</t>
  </si>
  <si>
    <t>泵当冻忍片区棚户区改造二期项目</t>
  </si>
  <si>
    <t>大同片区城中村改造项目</t>
  </si>
  <si>
    <t>石龙片区城中村改造二期项目</t>
  </si>
  <si>
    <t>大旺片区城中村改造项目</t>
  </si>
  <si>
    <t>城中片区棚户区改造项目</t>
  </si>
  <si>
    <t>城乡片区棚户区改造项目</t>
  </si>
  <si>
    <t>凤凰片区棚户区改造项目</t>
  </si>
  <si>
    <t>百东新区高速路以南片区项目</t>
  </si>
  <si>
    <t>百色市百东新区</t>
  </si>
  <si>
    <t>田阳县小计</t>
  </si>
  <si>
    <t>田阳县田州镇棚户区（城中村）改造项目（三期）</t>
  </si>
  <si>
    <t>田阳县</t>
  </si>
  <si>
    <t>田东县小计</t>
  </si>
  <si>
    <t>田东县平马镇危旧房改造项目</t>
  </si>
  <si>
    <t>田东县</t>
  </si>
  <si>
    <t>田东县城区单位棚户区改造项目</t>
  </si>
  <si>
    <t>平果县小计</t>
  </si>
  <si>
    <t>莫鲁棚户区改造安置项目</t>
  </si>
  <si>
    <t>平果县</t>
  </si>
  <si>
    <t>平果县棚户区改造新安安置项目</t>
  </si>
  <si>
    <t>平果县棚户区改造果化安置项目</t>
  </si>
  <si>
    <t>德保县小计</t>
  </si>
  <si>
    <t>德保县棚户区城市危旧房改住房改造项目</t>
  </si>
  <si>
    <t>德保县</t>
  </si>
  <si>
    <t>德保县棚户区旧住宅小区改建（翻建、扩建）项目</t>
  </si>
  <si>
    <t>靖西市小计</t>
  </si>
  <si>
    <t>靖西市城区棚户区改造项目（三期）</t>
  </si>
  <si>
    <t>靖西市</t>
  </si>
  <si>
    <t>那坡县小计</t>
  </si>
  <si>
    <t>县政协</t>
  </si>
  <si>
    <t>那坡县</t>
  </si>
  <si>
    <t>县府7#8#住宅楼</t>
  </si>
  <si>
    <t>县中医院</t>
  </si>
  <si>
    <t xml:space="preserve">县防疫站 </t>
  </si>
  <si>
    <t>县外事侨务办</t>
  </si>
  <si>
    <t>原水利局</t>
  </si>
  <si>
    <t>原县委党校</t>
  </si>
  <si>
    <t>原县广播站</t>
  </si>
  <si>
    <t>县电影公司</t>
  </si>
  <si>
    <t>县印刷厂</t>
  </si>
  <si>
    <t>县旧农机局</t>
  </si>
  <si>
    <t>县旧农业局、农科所</t>
  </si>
  <si>
    <t>县旧林业局</t>
  </si>
  <si>
    <t>城厢旧政府</t>
  </si>
  <si>
    <t>县水泥厂</t>
  </si>
  <si>
    <t>县旧工商局</t>
  </si>
  <si>
    <t>那马林场</t>
  </si>
  <si>
    <t>县制药厂</t>
  </si>
  <si>
    <t>县酒厂</t>
  </si>
  <si>
    <t>乐业县小计</t>
  </si>
  <si>
    <t>当站至各立城中村改造项目</t>
  </si>
  <si>
    <t>乐业县</t>
  </si>
  <si>
    <t>田林县小计</t>
  </si>
  <si>
    <t>田林县城区城中村改造项目</t>
  </si>
  <si>
    <t>田林县</t>
  </si>
  <si>
    <t>田林县城区危旧房改造项目</t>
  </si>
  <si>
    <t>田林县国有垦区危旧房改造项目</t>
  </si>
  <si>
    <t>隆林县小计</t>
  </si>
  <si>
    <t>民生社区果练片区棚户区改造项目</t>
  </si>
  <si>
    <t>隆林县</t>
  </si>
  <si>
    <t>民族老街片区棚户区改造项目</t>
  </si>
  <si>
    <t>那弄南林片区</t>
  </si>
  <si>
    <t>江管片区</t>
  </si>
  <si>
    <t>民中背后片区</t>
  </si>
  <si>
    <t>四小背后片区</t>
  </si>
  <si>
    <t>锑业背后片区</t>
  </si>
  <si>
    <t>新车站背后至四大班子楼背后片区</t>
  </si>
  <si>
    <t>环城路聚泉山庄路口至原劳改石场（五公里石场）片区</t>
  </si>
  <si>
    <t>含山村坡瓜片区</t>
  </si>
  <si>
    <t>丁兰料片区</t>
  </si>
  <si>
    <t>腊岩片区</t>
  </si>
  <si>
    <t>妈文片区</t>
  </si>
  <si>
    <t>民权社区含山坡片区</t>
  </si>
  <si>
    <t>西林县小计</t>
  </si>
  <si>
    <t>西林县政府大院棚户区改造项目</t>
  </si>
  <si>
    <t>西林县</t>
  </si>
  <si>
    <t>西林县人民医院棚户区改造项目</t>
  </si>
  <si>
    <t>西林县公安局棚户区改造项目</t>
  </si>
  <si>
    <t>西林中学棚户区改造项目</t>
  </si>
  <si>
    <t>西林县卫计局棚户区改造项目</t>
  </si>
  <si>
    <t>西林县人民法院棚户区改造项目</t>
  </si>
  <si>
    <t>西林县林业局棚户区改造项目</t>
  </si>
  <si>
    <t>西林县粮食棚户区改造项目</t>
  </si>
  <si>
    <t>西林县建筑公司棚户区改造项目</t>
  </si>
  <si>
    <t>西林县八达镇区棚户区改造项目</t>
  </si>
  <si>
    <t>十一、贺州市</t>
  </si>
  <si>
    <t>出水塘棚户区改造项目</t>
  </si>
  <si>
    <t>贺州市平桂区黄田镇农贸园棚户区（城中村）改造项目</t>
  </si>
  <si>
    <t>生态产业园棚户区改造项目</t>
  </si>
  <si>
    <t>黄姚古镇旅游文化产业区管委会棚户区改造项目</t>
  </si>
  <si>
    <t>八步区城东街道片区棚户区改造项目</t>
  </si>
  <si>
    <t>八步区江南街道片区棚户区改造项目</t>
  </si>
  <si>
    <t>八步区八步街道片区棚户区改造项目</t>
  </si>
  <si>
    <t>八步区贺街镇河西片棚户区改造（城中村）项目（原贺街特色小镇河西片棚户区改造（城中村）项目）</t>
  </si>
  <si>
    <t>八步区贺街镇香花村（城中村）棚户区改造项目</t>
  </si>
  <si>
    <t>平桂区小计</t>
  </si>
  <si>
    <t>平桂区城市棚户区改造项目</t>
  </si>
  <si>
    <t>平桂区</t>
  </si>
  <si>
    <t>钟山县小计</t>
  </si>
  <si>
    <t>钟山县钟山镇棚户区改造（城中村）项目(二期)</t>
  </si>
  <si>
    <t>钟山县</t>
  </si>
  <si>
    <t>钟山县乡镇棚户区改造（城中村）项目（分一、二、三期实施）</t>
  </si>
  <si>
    <t>钟山县机关企事业单位棚户区改造项目</t>
  </si>
  <si>
    <t>昭平县小计</t>
  </si>
  <si>
    <t>昭平县县直单位棚户区改造（城中村）项目</t>
  </si>
  <si>
    <t>昭平县</t>
  </si>
  <si>
    <t>昭平县榕园片区改造（城中村）项目</t>
  </si>
  <si>
    <t>昭平县城南片区改造（城中村）项目</t>
  </si>
  <si>
    <t>昭平县城北片区改造（城中村）项目</t>
  </si>
  <si>
    <t>十二、河池市</t>
  </si>
  <si>
    <t>宜州市小计</t>
  </si>
  <si>
    <t>罗城县小计</t>
  </si>
  <si>
    <t>环江县小计</t>
  </si>
  <si>
    <t>天峨县小计</t>
  </si>
  <si>
    <t>巴马县小计</t>
  </si>
  <si>
    <t>凤山县小计</t>
  </si>
  <si>
    <t>十三、来宾市</t>
  </si>
  <si>
    <t>盛苑▪新街（来宾电厂生活区片区棚户区改造）（二期）项目</t>
  </si>
  <si>
    <t>凤凰华侨农场国有林区棚户区改造项目</t>
  </si>
  <si>
    <t>凤凰华侨农场</t>
  </si>
  <si>
    <t>武宣县小计</t>
  </si>
  <si>
    <t>武宣县2020年棚户区改造建设项目</t>
  </si>
  <si>
    <t>武宣县</t>
  </si>
  <si>
    <t>金秀县小计</t>
  </si>
  <si>
    <t>金秀县2020年金秀镇县城棚户区改造项目</t>
  </si>
  <si>
    <t>金秀县</t>
  </si>
  <si>
    <t>十四、崇左市</t>
  </si>
  <si>
    <t>崇左市城区棚户区改造项目城南安置小区二期</t>
  </si>
  <si>
    <t>中泰产业园小计</t>
  </si>
  <si>
    <t>中泰崇左产业园棚户区改造项目C区</t>
  </si>
  <si>
    <t>崇左市</t>
  </si>
  <si>
    <t>中泰崇左产业园棚户区改造项目D区</t>
  </si>
  <si>
    <t>中泰崇左产业园棚户区改造项目E区</t>
  </si>
  <si>
    <t>中泰崇左产业园棚户区改造项目F区</t>
  </si>
  <si>
    <t>中泰崇左产业园棚户区改造项目G区</t>
  </si>
  <si>
    <t>中泰崇左产业园棚户区改造项目H区</t>
  </si>
  <si>
    <t>扶绥县小计</t>
  </si>
  <si>
    <t>扶绥县新宁镇城中村改造工程 (2019年自治区新增）</t>
  </si>
  <si>
    <t>扶绥县</t>
  </si>
  <si>
    <t>扶绥县城市棚户区改造项目（八期）</t>
  </si>
  <si>
    <t>大新县小计</t>
  </si>
  <si>
    <t>城南棚户区改造项目(二期）(2019年自治区新增）</t>
  </si>
  <si>
    <t>大新县</t>
  </si>
  <si>
    <t>大新县城西中石化片区棚户区改造(2019年自治区新增）</t>
  </si>
  <si>
    <t>天等县小计</t>
  </si>
  <si>
    <t>2020年天等县棚户区改造项目</t>
  </si>
  <si>
    <t>天等县</t>
  </si>
  <si>
    <t>龙州县小计</t>
  </si>
  <si>
    <t>龙州县城2020年棚户区改造项目</t>
  </si>
  <si>
    <t>龙州县</t>
  </si>
  <si>
    <t>凭祥市小计</t>
  </si>
  <si>
    <t>凭祥边境合作区（夏石园区）棚户区改造项目（2019年自治区新增）</t>
  </si>
  <si>
    <t>凭祥市</t>
  </si>
  <si>
    <t>凭祥市旧城区棚户区改造项目（2019年自治区新增）</t>
  </si>
  <si>
    <t>凭祥市城市棚户区改造项目</t>
  </si>
  <si>
    <t>凭祥市边境合作区（夏石园区）棚户区改造项目（二期）</t>
  </si>
  <si>
    <t>十五、区直单位危旧房改住房改造</t>
  </si>
  <si>
    <t>十六、南宁市直危旧房改住房改造</t>
  </si>
  <si>
    <t>南宁市财政局建政路3号危旧房改住房项目</t>
  </si>
  <si>
    <t>南宁市</t>
  </si>
  <si>
    <t>南宁市被服厂地洞口路12号危旧房改住房项目</t>
  </si>
  <si>
    <t>南宁市机关事务管理局新民路65号南宁市委2号院危旧房改住房项目</t>
  </si>
  <si>
    <t>南宁壮宁工贸园有限责任公司邕武路11号危旧房改住房项目</t>
  </si>
  <si>
    <t>十七、林区、垦区棚户区改造</t>
  </si>
  <si>
    <t>广西农垦国有金光农场危旧房改造项目</t>
  </si>
  <si>
    <t>南宁市西乡塘区</t>
  </si>
  <si>
    <t>明阳分场危房改造</t>
  </si>
  <si>
    <t>江南区明阳工业区</t>
  </si>
  <si>
    <t>新桥分场危房改造</t>
  </si>
  <si>
    <t>江南明阳农场</t>
  </si>
  <si>
    <t>齐和分场危房改造</t>
  </si>
  <si>
    <t>宾阳黎塘林场管护用房项目1</t>
  </si>
  <si>
    <t>宾阳黎塘林场</t>
  </si>
  <si>
    <t>横县石塘林场管护用房项目1</t>
  </si>
  <si>
    <t>横县石塘林场</t>
  </si>
  <si>
    <t>横县石塘林场危旧房项目2</t>
  </si>
  <si>
    <t>横县镇龙林场管护用房项目1</t>
  </si>
  <si>
    <t>横县镇龙林场</t>
  </si>
  <si>
    <t>良庆区南州林场管护用房项目1</t>
  </si>
  <si>
    <t>良庆区南州林场</t>
  </si>
  <si>
    <t>隆安县礼智林场管护用房项目1</t>
  </si>
  <si>
    <t>隆安县礼智林场</t>
  </si>
  <si>
    <t>邕宁区八里亭林场管护用房项目1</t>
  </si>
  <si>
    <t>邕宁区八里亭林场</t>
  </si>
  <si>
    <t>马山光明山林场管护用房项目1</t>
  </si>
  <si>
    <t>马山光明山林场</t>
  </si>
  <si>
    <t>武鸣区朝燕林场管护用房项目1</t>
  </si>
  <si>
    <t>武鸣区朝燕林场</t>
  </si>
  <si>
    <t>说明：一、类型栏中请填写：1.老城区内脏乱差的棚户区；2.城市危房；3.中央企业棚户区；4.全国重点镇棚户区</t>
  </si>
  <si>
    <t xml:space="preserve">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</si>
</sst>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_);[Red]\(0\)"/>
    <numFmt numFmtId="178" formatCode="0_ ;[Red]\-0\ "/>
  </numFmts>
  <fonts count="54">
    <font>
      <sz val="11"/>
      <color theme="1"/>
      <name val="等线"/>
      <charset val="134"/>
    </font>
    <font>
      <sz val="14"/>
      <color indexed="8"/>
      <name val="等线"/>
      <charset val="134"/>
    </font>
    <font>
      <sz val="11"/>
      <color indexed="10"/>
      <name val="等线"/>
      <charset val="134"/>
    </font>
    <font>
      <sz val="11"/>
      <name val="等线"/>
      <charset val="134"/>
    </font>
    <font>
      <sz val="12"/>
      <color indexed="10"/>
      <name val="等线"/>
      <charset val="134"/>
    </font>
    <font>
      <sz val="12"/>
      <color indexed="8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0"/>
      <name val="等线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等线"/>
      <charset val="134"/>
    </font>
    <font>
      <b/>
      <sz val="10"/>
      <name val="仿宋_GB2312"/>
      <charset val="134"/>
    </font>
    <font>
      <b/>
      <sz val="10"/>
      <color indexed="8"/>
      <name val="宋体"/>
      <charset val="134"/>
    </font>
    <font>
      <b/>
      <sz val="10"/>
      <color indexed="10"/>
      <name val="等线"/>
      <charset val="134"/>
    </font>
    <font>
      <sz val="10"/>
      <name val="SimSun"/>
      <charset val="134"/>
    </font>
    <font>
      <b/>
      <sz val="11"/>
      <color indexed="8"/>
      <name val="等线"/>
      <charset val="134"/>
    </font>
    <font>
      <b/>
      <sz val="11"/>
      <name val="等线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等线"/>
      <charset val="134"/>
    </font>
    <font>
      <b/>
      <sz val="12"/>
      <name val="等线"/>
      <charset val="134"/>
    </font>
    <font>
      <sz val="12"/>
      <name val="宋体"/>
      <charset val="134"/>
    </font>
    <font>
      <sz val="12"/>
      <name val="等线"/>
      <charset val="134"/>
    </font>
    <font>
      <b/>
      <sz val="12"/>
      <color indexed="10"/>
      <name val="等线"/>
      <charset val="134"/>
    </font>
    <font>
      <sz val="12"/>
      <color indexed="10"/>
      <name val="宋体"/>
      <charset val="134"/>
    </font>
    <font>
      <sz val="10"/>
      <color indexed="8"/>
      <name val="等线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/>
    <xf numFmtId="42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42" fillId="15" borderId="11" applyNumberFormat="0" applyAlignment="0" applyProtection="0">
      <alignment vertical="center"/>
    </xf>
    <xf numFmtId="0" fontId="7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28" borderId="13" applyNumberFormat="0" applyFont="0" applyAlignment="0" applyProtection="0">
      <alignment vertical="center"/>
    </xf>
    <xf numFmtId="0" fontId="28" fillId="0" borderId="0"/>
    <xf numFmtId="0" fontId="38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28" fillId="0" borderId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0" fillId="20" borderId="15" applyNumberFormat="0" applyAlignment="0" applyProtection="0">
      <alignment vertical="center"/>
    </xf>
    <xf numFmtId="0" fontId="44" fillId="20" borderId="11" applyNumberFormat="0" applyAlignment="0" applyProtection="0">
      <alignment vertical="center"/>
    </xf>
    <xf numFmtId="0" fontId="48" fillId="29" borderId="14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8" fillId="0" borderId="0"/>
    <xf numFmtId="0" fontId="33" fillId="3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28" fillId="0" borderId="0"/>
    <xf numFmtId="0" fontId="7" fillId="0" borderId="0">
      <alignment vertical="center"/>
    </xf>
    <xf numFmtId="0" fontId="53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7">
    <xf numFmtId="0" fontId="0" fillId="0" borderId="0" xfId="0"/>
    <xf numFmtId="0" fontId="1" fillId="0" borderId="0" xfId="58" applyFont="1" applyFill="1">
      <alignment vertical="center"/>
    </xf>
    <xf numFmtId="0" fontId="2" fillId="0" borderId="0" xfId="58" applyFont="1" applyFill="1">
      <alignment vertical="center"/>
    </xf>
    <xf numFmtId="0" fontId="3" fillId="0" borderId="0" xfId="58" applyFont="1" applyFill="1">
      <alignment vertical="center"/>
    </xf>
    <xf numFmtId="0" fontId="4" fillId="0" borderId="0" xfId="58" applyFont="1" applyFill="1">
      <alignment vertical="center"/>
    </xf>
    <xf numFmtId="0" fontId="5" fillId="0" borderId="0" xfId="58" applyFont="1" applyFill="1">
      <alignment vertical="center"/>
    </xf>
    <xf numFmtId="0" fontId="6" fillId="0" borderId="0" xfId="58" applyFont="1" applyFill="1" applyBorder="1" applyAlignment="1">
      <alignment horizontal="center" vertical="center"/>
    </xf>
    <xf numFmtId="0" fontId="3" fillId="0" borderId="0" xfId="58" applyFont="1" applyFill="1" applyBorder="1" applyAlignment="1">
      <alignment horizontal="center" vertical="center"/>
    </xf>
    <xf numFmtId="176" fontId="3" fillId="0" borderId="0" xfId="58" applyNumberFormat="1" applyFont="1" applyFill="1" applyBorder="1" applyAlignment="1">
      <alignment horizontal="center" vertical="center"/>
    </xf>
    <xf numFmtId="0" fontId="7" fillId="0" borderId="0" xfId="58" applyFont="1" applyFill="1" applyBorder="1" applyAlignment="1">
      <alignment horizontal="center" vertical="center"/>
    </xf>
    <xf numFmtId="0" fontId="0" fillId="0" borderId="0" xfId="58" applyFill="1">
      <alignment vertical="center"/>
    </xf>
    <xf numFmtId="0" fontId="8" fillId="0" borderId="0" xfId="58" applyFont="1" applyFill="1" applyBorder="1" applyAlignment="1">
      <alignment horizontal="left" vertical="center"/>
    </xf>
    <xf numFmtId="0" fontId="8" fillId="0" borderId="0" xfId="58" applyFont="1" applyFill="1" applyBorder="1" applyAlignment="1">
      <alignment horizontal="center" vertical="center"/>
    </xf>
    <xf numFmtId="176" fontId="8" fillId="0" borderId="0" xfId="58" applyNumberFormat="1" applyFont="1" applyFill="1" applyBorder="1" applyAlignment="1">
      <alignment horizontal="center" vertical="center"/>
    </xf>
    <xf numFmtId="176" fontId="8" fillId="0" borderId="0" xfId="58" applyNumberFormat="1" applyFont="1" applyFill="1" applyBorder="1" applyAlignment="1">
      <alignment horizontal="left" vertical="center"/>
    </xf>
    <xf numFmtId="0" fontId="9" fillId="0" borderId="0" xfId="58" applyFont="1" applyFill="1" applyAlignment="1">
      <alignment horizontal="center" vertical="center" wrapText="1"/>
    </xf>
    <xf numFmtId="0" fontId="10" fillId="0" borderId="0" xfId="58" applyFont="1" applyFill="1" applyAlignment="1">
      <alignment horizontal="center" vertical="center" wrapText="1"/>
    </xf>
    <xf numFmtId="176" fontId="10" fillId="0" borderId="0" xfId="58" applyNumberFormat="1" applyFont="1" applyFill="1" applyAlignment="1">
      <alignment horizontal="center" vertical="center" wrapText="1"/>
    </xf>
    <xf numFmtId="0" fontId="11" fillId="0" borderId="0" xfId="58" applyFont="1" applyFill="1" applyAlignment="1">
      <alignment horizontal="center" vertical="center" wrapText="1"/>
    </xf>
    <xf numFmtId="0" fontId="12" fillId="0" borderId="0" xfId="58" applyFont="1" applyFill="1" applyAlignment="1">
      <alignment horizontal="center" vertical="center" wrapText="1"/>
    </xf>
    <xf numFmtId="176" fontId="12" fillId="0" borderId="0" xfId="58" applyNumberFormat="1" applyFont="1" applyFill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 wrapText="1"/>
    </xf>
    <xf numFmtId="176" fontId="11" fillId="0" borderId="1" xfId="58" applyNumberFormat="1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176" fontId="13" fillId="0" borderId="1" xfId="58" applyNumberFormat="1" applyFont="1" applyFill="1" applyBorder="1" applyAlignment="1">
      <alignment horizontal="center" vertical="center" wrapText="1"/>
    </xf>
    <xf numFmtId="177" fontId="14" fillId="0" borderId="1" xfId="58" applyNumberFormat="1" applyFont="1" applyFill="1" applyBorder="1" applyAlignment="1">
      <alignment horizontal="center" vertical="center" wrapText="1"/>
    </xf>
    <xf numFmtId="0" fontId="15" fillId="0" borderId="2" xfId="58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center" vertical="center" wrapText="1"/>
    </xf>
    <xf numFmtId="176" fontId="15" fillId="0" borderId="1" xfId="58" applyNumberFormat="1" applyFont="1" applyFill="1" applyBorder="1" applyAlignment="1">
      <alignment horizontal="center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16" fillId="0" borderId="1" xfId="58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177" fontId="16" fillId="0" borderId="1" xfId="49" applyNumberFormat="1" applyFont="1" applyFill="1" applyBorder="1" applyAlignment="1">
      <alignment horizontal="center" vertical="center"/>
    </xf>
    <xf numFmtId="177" fontId="17" fillId="0" borderId="1" xfId="58" applyNumberFormat="1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 vertical="center" wrapText="1"/>
    </xf>
    <xf numFmtId="0" fontId="16" fillId="0" borderId="1" xfId="61" applyFont="1" applyFill="1" applyBorder="1" applyAlignment="1">
      <alignment horizontal="center" vertical="center" wrapText="1"/>
    </xf>
    <xf numFmtId="177" fontId="16" fillId="0" borderId="1" xfId="61" applyNumberFormat="1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0" fontId="16" fillId="0" borderId="1" xfId="61" applyNumberFormat="1" applyFont="1" applyFill="1" applyBorder="1" applyAlignment="1">
      <alignment horizontal="center" vertical="center" wrapText="1"/>
    </xf>
    <xf numFmtId="177" fontId="16" fillId="0" borderId="1" xfId="64" applyNumberFormat="1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/>
    </xf>
    <xf numFmtId="177" fontId="16" fillId="0" borderId="1" xfId="66" applyNumberFormat="1" applyFont="1" applyFill="1" applyBorder="1" applyAlignment="1">
      <alignment horizontal="center" vertical="center" wrapText="1"/>
    </xf>
    <xf numFmtId="0" fontId="16" fillId="0" borderId="1" xfId="66" applyFont="1" applyFill="1" applyBorder="1" applyAlignment="1">
      <alignment horizontal="center" vertical="center" wrapText="1"/>
    </xf>
    <xf numFmtId="0" fontId="16" fillId="0" borderId="1" xfId="66" applyFont="1" applyFill="1" applyBorder="1" applyAlignment="1">
      <alignment horizontal="center" vertical="center"/>
    </xf>
    <xf numFmtId="177" fontId="17" fillId="0" borderId="1" xfId="58" applyNumberFormat="1" applyFont="1" applyFill="1" applyBorder="1" applyAlignment="1">
      <alignment horizontal="center" vertical="center"/>
    </xf>
    <xf numFmtId="177" fontId="18" fillId="0" borderId="4" xfId="58" applyNumberFormat="1" applyFont="1" applyFill="1" applyBorder="1" applyAlignment="1">
      <alignment horizontal="center" vertical="center" wrapText="1"/>
    </xf>
    <xf numFmtId="177" fontId="16" fillId="0" borderId="1" xfId="58" applyNumberFormat="1" applyFont="1" applyFill="1" applyBorder="1" applyAlignment="1">
      <alignment horizontal="center" vertical="center" wrapText="1"/>
    </xf>
    <xf numFmtId="177" fontId="11" fillId="0" borderId="1" xfId="58" applyNumberFormat="1" applyFont="1" applyFill="1" applyBorder="1" applyAlignment="1">
      <alignment horizontal="center" vertical="center" wrapText="1"/>
    </xf>
    <xf numFmtId="0" fontId="10" fillId="0" borderId="0" xfId="58" applyFont="1" applyFill="1" applyAlignment="1">
      <alignment horizontal="left" vertical="center" wrapText="1"/>
    </xf>
    <xf numFmtId="0" fontId="12" fillId="0" borderId="0" xfId="58" applyFont="1" applyFill="1" applyAlignment="1">
      <alignment horizontal="left" vertical="center" wrapText="1"/>
    </xf>
    <xf numFmtId="0" fontId="11" fillId="0" borderId="1" xfId="58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/>
    </xf>
    <xf numFmtId="0" fontId="16" fillId="0" borderId="1" xfId="58" applyFont="1" applyFill="1" applyBorder="1" applyAlignment="1">
      <alignment horizontal="center" vertical="center"/>
    </xf>
    <xf numFmtId="0" fontId="11" fillId="0" borderId="2" xfId="58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5" xfId="58" applyFont="1" applyFill="1" applyBorder="1" applyAlignment="1">
      <alignment horizontal="center" vertical="center" wrapText="1"/>
    </xf>
    <xf numFmtId="176" fontId="11" fillId="0" borderId="5" xfId="58" applyNumberFormat="1" applyFont="1" applyFill="1" applyBorder="1" applyAlignment="1">
      <alignment horizontal="center" vertical="center" wrapText="1"/>
    </xf>
    <xf numFmtId="0" fontId="20" fillId="0" borderId="5" xfId="58" applyFont="1" applyFill="1" applyBorder="1" applyAlignment="1">
      <alignment horizontal="center" vertical="center" wrapText="1"/>
    </xf>
    <xf numFmtId="176" fontId="16" fillId="0" borderId="1" xfId="58" applyNumberFormat="1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16" fillId="0" borderId="1" xfId="59" applyFont="1" applyFill="1" applyBorder="1" applyAlignment="1">
      <alignment horizontal="center" vertical="center" wrapText="1"/>
    </xf>
    <xf numFmtId="176" fontId="16" fillId="0" borderId="1" xfId="6" applyNumberFormat="1" applyFont="1" applyFill="1" applyBorder="1" applyAlignment="1">
      <alignment horizontal="center" vertical="center" wrapText="1"/>
    </xf>
    <xf numFmtId="0" fontId="21" fillId="0" borderId="1" xfId="58" applyNumberFormat="1" applyFont="1" applyFill="1" applyBorder="1" applyAlignment="1">
      <alignment horizontal="center" vertical="center" wrapText="1"/>
    </xf>
    <xf numFmtId="177" fontId="16" fillId="0" borderId="1" xfId="65" applyNumberFormat="1" applyFont="1" applyFill="1" applyBorder="1" applyAlignment="1">
      <alignment horizontal="center" vertical="center" wrapText="1"/>
    </xf>
    <xf numFmtId="176" fontId="11" fillId="0" borderId="1" xfId="6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2" xfId="6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6" fontId="11" fillId="0" borderId="6" xfId="58" applyNumberFormat="1" applyFont="1" applyFill="1" applyBorder="1" applyAlignment="1">
      <alignment horizontal="center" vertical="center" wrapText="1"/>
    </xf>
    <xf numFmtId="176" fontId="16" fillId="0" borderId="1" xfId="61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6" fillId="0" borderId="1" xfId="60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176" fontId="16" fillId="0" borderId="1" xfId="55" applyNumberFormat="1" applyFont="1" applyFill="1" applyBorder="1" applyAlignment="1">
      <alignment horizontal="center" vertical="center" wrapText="1"/>
    </xf>
    <xf numFmtId="0" fontId="15" fillId="0" borderId="2" xfId="58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11" fillId="0" borderId="1" xfId="61" applyNumberFormat="1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 wrapText="1"/>
    </xf>
    <xf numFmtId="178" fontId="14" fillId="0" borderId="1" xfId="58" applyNumberFormat="1" applyFont="1" applyFill="1" applyBorder="1" applyAlignment="1">
      <alignment horizontal="center" vertical="center" wrapText="1"/>
    </xf>
    <xf numFmtId="0" fontId="16" fillId="0" borderId="1" xfId="24" applyNumberFormat="1" applyFont="1" applyFill="1" applyBorder="1" applyAlignment="1">
      <alignment horizontal="center" vertical="center"/>
    </xf>
    <xf numFmtId="0" fontId="16" fillId="0" borderId="1" xfId="24" applyNumberFormat="1" applyFont="1" applyFill="1" applyBorder="1" applyAlignment="1">
      <alignment horizontal="center" vertical="center" wrapText="1"/>
    </xf>
    <xf numFmtId="176" fontId="16" fillId="0" borderId="1" xfId="24" applyNumberFormat="1" applyFont="1" applyFill="1" applyBorder="1" applyAlignment="1">
      <alignment horizontal="center" vertical="center" wrapText="1"/>
    </xf>
    <xf numFmtId="0" fontId="16" fillId="0" borderId="1" xfId="63" applyNumberFormat="1" applyFont="1" applyFill="1" applyBorder="1" applyAlignment="1">
      <alignment horizontal="center" vertical="center" wrapText="1"/>
    </xf>
    <xf numFmtId="176" fontId="16" fillId="0" borderId="1" xfId="56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176" fontId="16" fillId="0" borderId="1" xfId="62" applyNumberFormat="1" applyFont="1" applyFill="1" applyBorder="1" applyAlignment="1">
      <alignment horizontal="center" vertical="center" wrapText="1"/>
    </xf>
    <xf numFmtId="176" fontId="11" fillId="0" borderId="1" xfId="56" applyNumberFormat="1" applyFont="1" applyFill="1" applyBorder="1" applyAlignment="1">
      <alignment horizontal="center" vertical="center" wrapText="1"/>
    </xf>
    <xf numFmtId="0" fontId="11" fillId="0" borderId="2" xfId="65" applyFont="1" applyFill="1" applyBorder="1" applyAlignment="1">
      <alignment horizontal="center" vertical="center" wrapText="1"/>
    </xf>
    <xf numFmtId="0" fontId="11" fillId="0" borderId="3" xfId="65" applyFont="1" applyFill="1" applyBorder="1" applyAlignment="1">
      <alignment horizontal="center" vertical="center" wrapText="1"/>
    </xf>
    <xf numFmtId="49" fontId="16" fillId="0" borderId="1" xfId="17" applyNumberFormat="1" applyFont="1" applyFill="1" applyBorder="1" applyAlignment="1">
      <alignment horizontal="center" vertical="center" wrapText="1"/>
    </xf>
    <xf numFmtId="176" fontId="16" fillId="0" borderId="1" xfId="64" applyNumberFormat="1" applyFont="1" applyFill="1" applyBorder="1" applyAlignment="1">
      <alignment horizontal="center" vertical="center" wrapText="1"/>
    </xf>
    <xf numFmtId="0" fontId="16" fillId="0" borderId="1" xfId="3" applyNumberFormat="1" applyFont="1" applyFill="1" applyBorder="1" applyAlignment="1">
      <alignment horizontal="center" vertical="center" wrapText="1"/>
    </xf>
    <xf numFmtId="176" fontId="11" fillId="0" borderId="1" xfId="3" applyNumberFormat="1" applyFont="1" applyFill="1" applyBorder="1" applyAlignment="1">
      <alignment horizontal="center" vertical="center" wrapText="1"/>
    </xf>
    <xf numFmtId="0" fontId="24" fillId="0" borderId="1" xfId="58" applyFont="1" applyFill="1" applyBorder="1" applyAlignment="1">
      <alignment horizontal="center" vertical="center"/>
    </xf>
    <xf numFmtId="0" fontId="25" fillId="0" borderId="1" xfId="58" applyFont="1" applyFill="1" applyBorder="1" applyAlignment="1">
      <alignment horizontal="center" vertical="center"/>
    </xf>
    <xf numFmtId="0" fontId="11" fillId="0" borderId="2" xfId="65" applyFont="1" applyFill="1" applyBorder="1" applyAlignment="1" applyProtection="1">
      <alignment horizontal="center" vertical="center" wrapText="1"/>
    </xf>
    <xf numFmtId="0" fontId="11" fillId="0" borderId="3" xfId="65" applyFont="1" applyFill="1" applyBorder="1" applyAlignment="1" applyProtection="1">
      <alignment horizontal="center" vertical="center" wrapText="1"/>
    </xf>
    <xf numFmtId="0" fontId="11" fillId="0" borderId="4" xfId="65" applyFont="1" applyFill="1" applyBorder="1" applyAlignment="1" applyProtection="1">
      <alignment horizontal="center" vertical="center" wrapText="1"/>
    </xf>
    <xf numFmtId="57" fontId="16" fillId="0" borderId="1" xfId="58" applyNumberFormat="1" applyFont="1" applyFill="1" applyBorder="1" applyAlignment="1">
      <alignment horizontal="center" vertical="center" wrapText="1"/>
    </xf>
    <xf numFmtId="0" fontId="11" fillId="0" borderId="4" xfId="65" applyFont="1" applyFill="1" applyBorder="1" applyAlignment="1">
      <alignment horizontal="center" vertical="center" wrapText="1"/>
    </xf>
    <xf numFmtId="176" fontId="17" fillId="0" borderId="1" xfId="58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 wrapText="1"/>
    </xf>
    <xf numFmtId="0" fontId="11" fillId="0" borderId="3" xfId="58" applyFont="1" applyFill="1" applyBorder="1" applyAlignment="1">
      <alignment horizontal="center" vertical="center" wrapText="1"/>
    </xf>
    <xf numFmtId="0" fontId="11" fillId="0" borderId="4" xfId="58" applyFont="1" applyFill="1" applyBorder="1" applyAlignment="1">
      <alignment horizontal="center" vertical="center" wrapText="1"/>
    </xf>
    <xf numFmtId="0" fontId="26" fillId="0" borderId="1" xfId="58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176" fontId="16" fillId="0" borderId="1" xfId="57" applyNumberFormat="1" applyFont="1" applyFill="1" applyBorder="1" applyAlignment="1">
      <alignment horizontal="center" vertical="center" wrapText="1"/>
    </xf>
    <xf numFmtId="176" fontId="16" fillId="0" borderId="1" xfId="57" applyNumberFormat="1" applyFont="1" applyFill="1" applyBorder="1" applyAlignment="1">
      <alignment horizontal="center" vertical="center" wrapText="1" shrinkToFit="1"/>
    </xf>
    <xf numFmtId="0" fontId="16" fillId="0" borderId="1" xfId="14" applyFont="1" applyFill="1" applyBorder="1" applyAlignment="1">
      <alignment horizontal="center" vertical="center" wrapText="1"/>
    </xf>
    <xf numFmtId="0" fontId="27" fillId="0" borderId="1" xfId="58" applyFont="1" applyFill="1" applyBorder="1" applyAlignment="1">
      <alignment horizontal="center" vertical="center" wrapText="1"/>
    </xf>
    <xf numFmtId="0" fontId="28" fillId="0" borderId="1" xfId="58" applyFont="1" applyFill="1" applyBorder="1" applyAlignment="1">
      <alignment horizontal="center" vertical="center" wrapText="1"/>
    </xf>
    <xf numFmtId="176" fontId="28" fillId="0" borderId="1" xfId="58" applyNumberFormat="1" applyFont="1" applyFill="1" applyBorder="1" applyAlignment="1">
      <alignment horizontal="center" vertical="center" wrapText="1"/>
    </xf>
    <xf numFmtId="0" fontId="29" fillId="0" borderId="1" xfId="58" applyFont="1" applyFill="1" applyBorder="1" applyAlignment="1">
      <alignment horizontal="center" vertical="center" wrapText="1"/>
    </xf>
    <xf numFmtId="0" fontId="30" fillId="0" borderId="1" xfId="58" applyFont="1" applyFill="1" applyBorder="1" applyAlignment="1">
      <alignment horizontal="center" vertical="center" wrapText="1"/>
    </xf>
    <xf numFmtId="0" fontId="13" fillId="0" borderId="2" xfId="58" applyFont="1" applyFill="1" applyBorder="1" applyAlignment="1">
      <alignment horizontal="center" vertical="center" wrapText="1"/>
    </xf>
    <xf numFmtId="0" fontId="13" fillId="0" borderId="3" xfId="58" applyFont="1" applyFill="1" applyBorder="1" applyAlignment="1">
      <alignment horizontal="center" vertical="center" wrapText="1"/>
    </xf>
    <xf numFmtId="0" fontId="13" fillId="0" borderId="4" xfId="5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4" fillId="0" borderId="1" xfId="58" applyNumberFormat="1" applyFont="1" applyFill="1" applyBorder="1" applyAlignment="1">
      <alignment horizontal="center" vertical="center" wrapText="1"/>
    </xf>
    <xf numFmtId="176" fontId="16" fillId="0" borderId="1" xfId="58" applyNumberFormat="1" applyFont="1" applyFill="1" applyBorder="1" applyAlignment="1">
      <alignment horizontal="center" vertical="center"/>
    </xf>
    <xf numFmtId="176" fontId="11" fillId="0" borderId="1" xfId="58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8" fillId="0" borderId="1" xfId="58" applyFont="1" applyFill="1" applyBorder="1" applyAlignment="1">
      <alignment horizontal="center" vertical="center"/>
    </xf>
    <xf numFmtId="0" fontId="31" fillId="0" borderId="1" xfId="58" applyFont="1" applyFill="1" applyBorder="1" applyAlignment="1">
      <alignment horizontal="center" vertical="center"/>
    </xf>
    <xf numFmtId="0" fontId="25" fillId="0" borderId="1" xfId="58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78" fontId="11" fillId="0" borderId="1" xfId="58" applyNumberFormat="1" applyFont="1" applyFill="1" applyBorder="1" applyAlignment="1">
      <alignment horizontal="center" vertical="center" wrapText="1"/>
    </xf>
    <xf numFmtId="178" fontId="17" fillId="0" borderId="1" xfId="58" applyNumberFormat="1" applyFont="1" applyFill="1" applyBorder="1" applyAlignment="1">
      <alignment horizontal="center" vertical="center" wrapText="1"/>
    </xf>
    <xf numFmtId="176" fontId="25" fillId="0" borderId="1" xfId="58" applyNumberFormat="1" applyFont="1" applyFill="1" applyBorder="1" applyAlignment="1">
      <alignment horizontal="center" vertical="center" wrapText="1"/>
    </xf>
    <xf numFmtId="176" fontId="32" fillId="0" borderId="1" xfId="58" applyNumberFormat="1" applyFont="1" applyFill="1" applyBorder="1" applyAlignment="1">
      <alignment horizontal="center" vertical="center" wrapText="1"/>
    </xf>
    <xf numFmtId="176" fontId="25" fillId="0" borderId="1" xfId="58" applyNumberFormat="1" applyFont="1" applyFill="1" applyBorder="1" applyAlignment="1">
      <alignment horizontal="center" vertical="center"/>
    </xf>
    <xf numFmtId="0" fontId="11" fillId="0" borderId="1" xfId="58" applyNumberFormat="1" applyFont="1" applyFill="1" applyBorder="1" applyAlignment="1">
      <alignment horizontal="center" vertical="center" wrapText="1"/>
    </xf>
    <xf numFmtId="0" fontId="19" fillId="0" borderId="2" xfId="58" applyFont="1" applyFill="1" applyBorder="1" applyAlignment="1">
      <alignment horizontal="center" vertical="center" wrapText="1"/>
    </xf>
    <xf numFmtId="0" fontId="19" fillId="0" borderId="3" xfId="58" applyFont="1" applyFill="1" applyBorder="1" applyAlignment="1">
      <alignment horizontal="center" vertical="center" wrapText="1"/>
    </xf>
    <xf numFmtId="0" fontId="19" fillId="0" borderId="4" xfId="58" applyFont="1" applyFill="1" applyBorder="1" applyAlignment="1">
      <alignment horizontal="center" vertical="center" wrapText="1"/>
    </xf>
    <xf numFmtId="176" fontId="19" fillId="0" borderId="1" xfId="58" applyNumberFormat="1" applyFont="1" applyFill="1" applyBorder="1" applyAlignment="1">
      <alignment horizontal="center" vertical="center" wrapText="1"/>
    </xf>
    <xf numFmtId="176" fontId="26" fillId="0" borderId="1" xfId="58" applyNumberFormat="1" applyFont="1" applyFill="1" applyBorder="1" applyAlignment="1">
      <alignment horizontal="center" vertical="center" wrapText="1"/>
    </xf>
    <xf numFmtId="0" fontId="25" fillId="0" borderId="2" xfId="58" applyFont="1" applyFill="1" applyBorder="1" applyAlignment="1">
      <alignment horizontal="center" vertical="center" wrapText="1"/>
    </xf>
    <xf numFmtId="0" fontId="19" fillId="0" borderId="1" xfId="58" applyFont="1" applyFill="1" applyBorder="1" applyAlignment="1">
      <alignment horizontal="center" vertical="center" wrapText="1"/>
    </xf>
    <xf numFmtId="177" fontId="25" fillId="0" borderId="1" xfId="58" applyNumberFormat="1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7" fillId="0" borderId="4" xfId="58" applyFont="1" applyFill="1" applyBorder="1" applyAlignment="1">
      <alignment horizontal="center" vertical="center" wrapText="1"/>
    </xf>
    <xf numFmtId="0" fontId="25" fillId="0" borderId="2" xfId="58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3" fillId="0" borderId="1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178" fontId="25" fillId="0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6" fillId="0" borderId="7" xfId="58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0" xfId="5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67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_2016棚户区计划及套数附件3汇总(5.19)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2016棚户区计划及套数附件3汇总(5.19)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_2017年城市棚户区改造国家目标任务项目清单表（3.27）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00" xfId="55"/>
    <cellStyle name="常规_2018年国家_1" xfId="56"/>
    <cellStyle name="常规 18" xfId="57"/>
    <cellStyle name="常规 2" xfId="58"/>
    <cellStyle name="常规 4" xfId="59"/>
    <cellStyle name="常规 5" xfId="60"/>
    <cellStyle name="常规_2016棚户区计划及套数附件3汇总(5.19)" xfId="61"/>
    <cellStyle name="常规_表5_1_2016年自治区新增" xfId="62"/>
    <cellStyle name="常规_2018年国家" xfId="63"/>
    <cellStyle name="常规_广西2015年自治区新增、2016年国家任务、2016年自治区新增城市棚户区改造项目清单（01.27）" xfId="64"/>
    <cellStyle name="常规_广西2015年自治区新增、2016年国家任务、2016年自治区新增城市棚户区改造项目清单（01.27） 3" xfId="65"/>
    <cellStyle name="常规_广西2015年自治区新增、2016年国家任务、2016年自治区新增城市棚户区改造项目清单（01.27）_附表：2017年棚户区改造项目清单（全区汇总）（各市调整报送12.15）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9"/>
  <sheetViews>
    <sheetView tabSelected="1" zoomScale="90" zoomScaleNormal="90" workbookViewId="0">
      <pane ySplit="4" topLeftCell="A244" activePane="bottomLeft" state="frozen"/>
      <selection/>
      <selection pane="bottomLeft" activeCell="B260" sqref="B260"/>
    </sheetView>
  </sheetViews>
  <sheetFormatPr defaultColWidth="9" defaultRowHeight="13.5"/>
  <cols>
    <col min="1" max="1" width="5.375" style="6" customWidth="1"/>
    <col min="2" max="2" width="40.625" style="7" customWidth="1"/>
    <col min="3" max="3" width="10.625" style="7" customWidth="1"/>
    <col min="4" max="7" width="15.625" style="8" customWidth="1"/>
    <col min="8" max="8" width="10.25" style="7" hidden="1" customWidth="1"/>
    <col min="9" max="9" width="30.625" style="9" customWidth="1"/>
    <col min="10" max="16384" width="9" style="10"/>
  </cols>
  <sheetData>
    <row r="1" ht="24" customHeight="1" spans="1:8">
      <c r="A1" s="11" t="s">
        <v>0</v>
      </c>
      <c r="B1" s="12"/>
      <c r="C1" s="12"/>
      <c r="D1" s="13"/>
      <c r="E1" s="13"/>
      <c r="F1" s="13"/>
      <c r="G1" s="14"/>
      <c r="H1" s="12"/>
    </row>
    <row r="2" s="1" customFormat="1" ht="27.75" customHeight="1" spans="1:9">
      <c r="A2" s="15" t="s">
        <v>1</v>
      </c>
      <c r="B2" s="16"/>
      <c r="C2" s="16"/>
      <c r="D2" s="17"/>
      <c r="E2" s="17"/>
      <c r="F2" s="17"/>
      <c r="G2" s="17"/>
      <c r="H2" s="16"/>
      <c r="I2" s="50"/>
    </row>
    <row r="3" customFormat="1" ht="27.75" customHeight="1" spans="1:9">
      <c r="A3" s="18"/>
      <c r="B3" s="18"/>
      <c r="C3" s="19"/>
      <c r="D3" s="20"/>
      <c r="E3" s="20"/>
      <c r="F3" s="20"/>
      <c r="G3" s="20"/>
      <c r="H3" s="19"/>
      <c r="I3" s="51"/>
    </row>
    <row r="4" s="2" customFormat="1" ht="57" customHeight="1" spans="1:9">
      <c r="A4" s="21" t="s">
        <v>2</v>
      </c>
      <c r="B4" s="21" t="s">
        <v>3</v>
      </c>
      <c r="C4" s="21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1" t="s">
        <v>9</v>
      </c>
      <c r="I4" s="21" t="s">
        <v>10</v>
      </c>
    </row>
    <row r="5" s="2" customFormat="1" ht="22.5" hidden="1" customHeight="1" spans="1:9">
      <c r="A5" s="23" t="s">
        <v>11</v>
      </c>
      <c r="B5" s="23"/>
      <c r="C5" s="23"/>
      <c r="D5" s="24">
        <f>SUM(D6)</f>
        <v>112808</v>
      </c>
      <c r="E5" s="24"/>
      <c r="F5" s="24"/>
      <c r="G5" s="24"/>
      <c r="H5" s="25"/>
      <c r="I5" s="52"/>
    </row>
    <row r="6" s="2" customFormat="1" ht="22.5" hidden="1" customHeight="1" spans="1:9">
      <c r="A6" s="26" t="s">
        <v>12</v>
      </c>
      <c r="B6" s="27"/>
      <c r="C6" s="28"/>
      <c r="D6" s="29">
        <f>SUM(D7,D72,D110,D127,D145,D151,D163,D191,D200,D220,D298,D320,D335,D343,D368,D369,D374)</f>
        <v>112808</v>
      </c>
      <c r="E6" s="29"/>
      <c r="F6" s="29"/>
      <c r="G6" s="29"/>
      <c r="H6" s="25"/>
      <c r="I6" s="52"/>
    </row>
    <row r="7" ht="23.25" hidden="1" customHeight="1" spans="1:9">
      <c r="A7" s="21" t="s">
        <v>13</v>
      </c>
      <c r="B7" s="21"/>
      <c r="C7" s="21"/>
      <c r="D7" s="22">
        <v>8773</v>
      </c>
      <c r="E7" s="22">
        <f>SUM(E8,E42,E66,E70)</f>
        <v>0</v>
      </c>
      <c r="F7" s="22">
        <f>SUM(F8,F42,F66,F70)</f>
        <v>0</v>
      </c>
      <c r="G7" s="22">
        <f>SUM(G8,G42,G66,G70)</f>
        <v>0</v>
      </c>
      <c r="H7" s="30"/>
      <c r="I7" s="53"/>
    </row>
    <row r="8" ht="21" hidden="1" customHeight="1" spans="1:9">
      <c r="A8" s="21" t="s">
        <v>14</v>
      </c>
      <c r="B8" s="21"/>
      <c r="C8" s="21"/>
      <c r="D8" s="22">
        <f>SUM(D9:D41)</f>
        <v>7098</v>
      </c>
      <c r="E8" s="22">
        <f>SUM(E9:E41)</f>
        <v>0</v>
      </c>
      <c r="F8" s="22">
        <f>SUM(F9:F41)</f>
        <v>0</v>
      </c>
      <c r="G8" s="22">
        <f>SUM(G9:G41)</f>
        <v>0</v>
      </c>
      <c r="H8" s="30"/>
      <c r="I8" s="53"/>
    </row>
    <row r="9" ht="30.95" hidden="1" customHeight="1" spans="1:9">
      <c r="A9" s="31">
        <v>1</v>
      </c>
      <c r="B9" s="32" t="s">
        <v>15</v>
      </c>
      <c r="C9" s="33" t="s">
        <v>16</v>
      </c>
      <c r="D9" s="34">
        <v>200</v>
      </c>
      <c r="E9" s="35"/>
      <c r="F9" s="34"/>
      <c r="G9" s="35"/>
      <c r="H9" s="36"/>
      <c r="I9" s="31"/>
    </row>
    <row r="10" ht="30.95" hidden="1" customHeight="1" spans="1:9">
      <c r="A10" s="31">
        <v>2</v>
      </c>
      <c r="B10" s="37" t="s">
        <v>17</v>
      </c>
      <c r="C10" s="37" t="s">
        <v>16</v>
      </c>
      <c r="D10" s="38">
        <v>200</v>
      </c>
      <c r="E10" s="35"/>
      <c r="F10" s="38"/>
      <c r="G10" s="35"/>
      <c r="H10" s="36"/>
      <c r="I10" s="31"/>
    </row>
    <row r="11" ht="38.1" hidden="1" customHeight="1" spans="1:9">
      <c r="A11" s="31">
        <v>3</v>
      </c>
      <c r="B11" s="39" t="s">
        <v>18</v>
      </c>
      <c r="C11" s="40" t="s">
        <v>19</v>
      </c>
      <c r="D11" s="41">
        <v>94</v>
      </c>
      <c r="E11" s="35"/>
      <c r="F11" s="41"/>
      <c r="G11" s="35"/>
      <c r="H11" s="36"/>
      <c r="I11" s="31"/>
    </row>
    <row r="12" ht="30.95" hidden="1" customHeight="1" spans="1:9">
      <c r="A12" s="31">
        <v>4</v>
      </c>
      <c r="B12" s="39" t="s">
        <v>20</v>
      </c>
      <c r="C12" s="42" t="s">
        <v>19</v>
      </c>
      <c r="D12" s="43">
        <v>73</v>
      </c>
      <c r="E12" s="35"/>
      <c r="F12" s="43"/>
      <c r="G12" s="35"/>
      <c r="H12" s="36"/>
      <c r="I12" s="31"/>
    </row>
    <row r="13" ht="30.95" hidden="1" customHeight="1" spans="1:9">
      <c r="A13" s="31">
        <v>5</v>
      </c>
      <c r="B13" s="44" t="s">
        <v>21</v>
      </c>
      <c r="C13" s="44" t="s">
        <v>19</v>
      </c>
      <c r="D13" s="43">
        <v>140</v>
      </c>
      <c r="E13" s="35"/>
      <c r="F13" s="43"/>
      <c r="G13" s="35"/>
      <c r="H13" s="36"/>
      <c r="I13" s="31"/>
    </row>
    <row r="14" ht="30.95" hidden="1" customHeight="1" spans="1:9">
      <c r="A14" s="31">
        <v>6</v>
      </c>
      <c r="B14" s="39" t="s">
        <v>22</v>
      </c>
      <c r="C14" s="42" t="s">
        <v>19</v>
      </c>
      <c r="D14" s="43">
        <v>60</v>
      </c>
      <c r="E14" s="35"/>
      <c r="F14" s="43"/>
      <c r="G14" s="35"/>
      <c r="H14" s="36"/>
      <c r="I14" s="31"/>
    </row>
    <row r="15" ht="30.95" hidden="1" customHeight="1" spans="1:9">
      <c r="A15" s="31">
        <v>7</v>
      </c>
      <c r="B15" s="44" t="s">
        <v>23</v>
      </c>
      <c r="C15" s="44" t="s">
        <v>19</v>
      </c>
      <c r="D15" s="43">
        <v>112</v>
      </c>
      <c r="E15" s="35"/>
      <c r="F15" s="43"/>
      <c r="G15" s="35"/>
      <c r="H15" s="36"/>
      <c r="I15" s="31"/>
    </row>
    <row r="16" ht="30.95" hidden="1" customHeight="1" spans="1:9">
      <c r="A16" s="31">
        <v>8</v>
      </c>
      <c r="B16" s="39" t="s">
        <v>24</v>
      </c>
      <c r="C16" s="44" t="s">
        <v>19</v>
      </c>
      <c r="D16" s="43">
        <v>100</v>
      </c>
      <c r="E16" s="35"/>
      <c r="F16" s="43"/>
      <c r="G16" s="35"/>
      <c r="H16" s="36"/>
      <c r="I16" s="31"/>
    </row>
    <row r="17" ht="30.95" hidden="1" customHeight="1" spans="1:9">
      <c r="A17" s="31">
        <v>9</v>
      </c>
      <c r="B17" s="39" t="s">
        <v>25</v>
      </c>
      <c r="C17" s="44" t="s">
        <v>19</v>
      </c>
      <c r="D17" s="43">
        <v>464</v>
      </c>
      <c r="E17" s="35"/>
      <c r="F17" s="43"/>
      <c r="G17" s="35"/>
      <c r="H17" s="36"/>
      <c r="I17" s="31"/>
    </row>
    <row r="18" ht="30.95" hidden="1" customHeight="1" spans="1:9">
      <c r="A18" s="31">
        <v>10</v>
      </c>
      <c r="B18" s="32" t="s">
        <v>26</v>
      </c>
      <c r="C18" s="33" t="s">
        <v>19</v>
      </c>
      <c r="D18" s="34">
        <v>200</v>
      </c>
      <c r="E18" s="35"/>
      <c r="F18" s="34"/>
      <c r="G18" s="35"/>
      <c r="H18" s="36"/>
      <c r="I18" s="31"/>
    </row>
    <row r="19" ht="33" hidden="1" customHeight="1" spans="1:9">
      <c r="A19" s="31">
        <v>11</v>
      </c>
      <c r="B19" s="32" t="s">
        <v>27</v>
      </c>
      <c r="C19" s="33" t="s">
        <v>28</v>
      </c>
      <c r="D19" s="34">
        <v>4</v>
      </c>
      <c r="E19" s="35"/>
      <c r="F19" s="34"/>
      <c r="G19" s="35"/>
      <c r="H19" s="36"/>
      <c r="I19" s="31"/>
    </row>
    <row r="20" ht="30.75" hidden="1" customHeight="1" spans="1:9">
      <c r="A20" s="31">
        <v>12</v>
      </c>
      <c r="B20" s="32" t="s">
        <v>29</v>
      </c>
      <c r="C20" s="33" t="s">
        <v>28</v>
      </c>
      <c r="D20" s="34">
        <v>116</v>
      </c>
      <c r="E20" s="35"/>
      <c r="F20" s="34"/>
      <c r="G20" s="35"/>
      <c r="H20" s="36"/>
      <c r="I20" s="31"/>
    </row>
    <row r="21" ht="54.75" hidden="1" customHeight="1" spans="1:9">
      <c r="A21" s="31">
        <v>13</v>
      </c>
      <c r="B21" s="37" t="s">
        <v>30</v>
      </c>
      <c r="C21" s="45" t="s">
        <v>31</v>
      </c>
      <c r="D21" s="43">
        <v>392</v>
      </c>
      <c r="E21" s="35"/>
      <c r="F21" s="43"/>
      <c r="G21" s="35"/>
      <c r="H21" s="36"/>
      <c r="I21" s="31"/>
    </row>
    <row r="22" ht="39.75" hidden="1" customHeight="1" spans="1:9">
      <c r="A22" s="31">
        <v>14</v>
      </c>
      <c r="B22" s="37" t="s">
        <v>32</v>
      </c>
      <c r="C22" s="45" t="s">
        <v>31</v>
      </c>
      <c r="D22" s="38">
        <v>159</v>
      </c>
      <c r="E22" s="35"/>
      <c r="F22" s="38"/>
      <c r="G22" s="35"/>
      <c r="H22" s="36"/>
      <c r="I22" s="31"/>
    </row>
    <row r="23" ht="36" hidden="1" customHeight="1" spans="1:9">
      <c r="A23" s="31">
        <v>15</v>
      </c>
      <c r="B23" s="31" t="s">
        <v>33</v>
      </c>
      <c r="C23" s="31" t="s">
        <v>31</v>
      </c>
      <c r="D23" s="46">
        <v>94</v>
      </c>
      <c r="E23" s="47"/>
      <c r="F23" s="46"/>
      <c r="G23" s="35"/>
      <c r="H23" s="36"/>
      <c r="I23" s="31"/>
    </row>
    <row r="24" ht="27.75" hidden="1" customHeight="1" spans="1:9">
      <c r="A24" s="31">
        <v>16</v>
      </c>
      <c r="B24" s="37" t="s">
        <v>34</v>
      </c>
      <c r="C24" s="37" t="s">
        <v>31</v>
      </c>
      <c r="D24" s="35">
        <v>89</v>
      </c>
      <c r="E24" s="35"/>
      <c r="F24" s="35"/>
      <c r="G24" s="35"/>
      <c r="H24" s="36"/>
      <c r="I24" s="31"/>
    </row>
    <row r="25" ht="37.5" hidden="1" customHeight="1" spans="1:9">
      <c r="A25" s="31">
        <v>17</v>
      </c>
      <c r="B25" s="31" t="s">
        <v>35</v>
      </c>
      <c r="C25" s="40" t="s">
        <v>31</v>
      </c>
      <c r="D25" s="48">
        <v>152</v>
      </c>
      <c r="E25" s="35"/>
      <c r="F25" s="48"/>
      <c r="G25" s="35"/>
      <c r="H25" s="36"/>
      <c r="I25" s="31"/>
    </row>
    <row r="26" ht="30.95" hidden="1" customHeight="1" spans="1:9">
      <c r="A26" s="31">
        <v>18</v>
      </c>
      <c r="B26" s="31" t="s">
        <v>36</v>
      </c>
      <c r="C26" s="40" t="s">
        <v>31</v>
      </c>
      <c r="D26" s="48">
        <v>31</v>
      </c>
      <c r="E26" s="35"/>
      <c r="F26" s="48"/>
      <c r="G26" s="35"/>
      <c r="H26" s="36"/>
      <c r="I26" s="31"/>
    </row>
    <row r="27" ht="30.95" hidden="1" customHeight="1" spans="1:9">
      <c r="A27" s="31">
        <v>19</v>
      </c>
      <c r="B27" s="31" t="s">
        <v>37</v>
      </c>
      <c r="C27" s="40" t="s">
        <v>38</v>
      </c>
      <c r="D27" s="48">
        <v>108</v>
      </c>
      <c r="E27" s="35"/>
      <c r="F27" s="48"/>
      <c r="G27" s="35"/>
      <c r="H27" s="36"/>
      <c r="I27" s="31"/>
    </row>
    <row r="28" ht="36.75" hidden="1" customHeight="1" spans="1:9">
      <c r="A28" s="31">
        <v>20</v>
      </c>
      <c r="B28" s="31" t="s">
        <v>39</v>
      </c>
      <c r="C28" s="40" t="s">
        <v>38</v>
      </c>
      <c r="D28" s="48">
        <v>268</v>
      </c>
      <c r="E28" s="35"/>
      <c r="F28" s="48"/>
      <c r="G28" s="35"/>
      <c r="H28" s="36"/>
      <c r="I28" s="31"/>
    </row>
    <row r="29" ht="29.25" hidden="1" customHeight="1" spans="1:9">
      <c r="A29" s="31">
        <v>21</v>
      </c>
      <c r="B29" s="31" t="s">
        <v>40</v>
      </c>
      <c r="C29" s="40" t="s">
        <v>41</v>
      </c>
      <c r="D29" s="48">
        <v>134</v>
      </c>
      <c r="E29" s="35"/>
      <c r="F29" s="48"/>
      <c r="G29" s="35"/>
      <c r="H29" s="36"/>
      <c r="I29" s="31"/>
    </row>
    <row r="30" ht="24.75" hidden="1" customHeight="1" spans="1:9">
      <c r="A30" s="31">
        <v>22</v>
      </c>
      <c r="B30" s="31" t="s">
        <v>42</v>
      </c>
      <c r="C30" s="40" t="s">
        <v>41</v>
      </c>
      <c r="D30" s="48">
        <v>205</v>
      </c>
      <c r="E30" s="35"/>
      <c r="F30" s="48"/>
      <c r="G30" s="35"/>
      <c r="H30" s="36"/>
      <c r="I30" s="31"/>
    </row>
    <row r="31" ht="30.95" hidden="1" customHeight="1" spans="1:9">
      <c r="A31" s="31">
        <v>23</v>
      </c>
      <c r="B31" s="31" t="s">
        <v>43</v>
      </c>
      <c r="C31" s="40" t="s">
        <v>41</v>
      </c>
      <c r="D31" s="48">
        <v>500</v>
      </c>
      <c r="E31" s="35"/>
      <c r="F31" s="48"/>
      <c r="G31" s="35"/>
      <c r="H31" s="36"/>
      <c r="I31" s="31"/>
    </row>
    <row r="32" ht="30.95" hidden="1" customHeight="1" spans="1:9">
      <c r="A32" s="31">
        <v>24</v>
      </c>
      <c r="B32" s="31" t="s">
        <v>44</v>
      </c>
      <c r="C32" s="40" t="s">
        <v>41</v>
      </c>
      <c r="D32" s="48">
        <v>455</v>
      </c>
      <c r="E32" s="35"/>
      <c r="F32" s="48"/>
      <c r="G32" s="35"/>
      <c r="H32" s="36"/>
      <c r="I32" s="31"/>
    </row>
    <row r="33" ht="30.95" hidden="1" customHeight="1" spans="1:9">
      <c r="A33" s="31">
        <v>25</v>
      </c>
      <c r="B33" s="31" t="s">
        <v>45</v>
      </c>
      <c r="C33" s="40" t="s">
        <v>41</v>
      </c>
      <c r="D33" s="48">
        <v>297</v>
      </c>
      <c r="E33" s="35"/>
      <c r="F33" s="48"/>
      <c r="G33" s="35"/>
      <c r="H33" s="36"/>
      <c r="I33" s="31"/>
    </row>
    <row r="34" ht="30.95" hidden="1" customHeight="1" spans="1:9">
      <c r="A34" s="31">
        <v>26</v>
      </c>
      <c r="B34" s="31" t="s">
        <v>46</v>
      </c>
      <c r="C34" s="40" t="s">
        <v>41</v>
      </c>
      <c r="D34" s="48">
        <v>134</v>
      </c>
      <c r="E34" s="35"/>
      <c r="F34" s="48"/>
      <c r="G34" s="35"/>
      <c r="H34" s="36"/>
      <c r="I34" s="31"/>
    </row>
    <row r="35" ht="30.95" hidden="1" customHeight="1" spans="1:9">
      <c r="A35" s="31">
        <v>27</v>
      </c>
      <c r="B35" s="31" t="s">
        <v>47</v>
      </c>
      <c r="C35" s="40" t="s">
        <v>41</v>
      </c>
      <c r="D35" s="48">
        <v>205</v>
      </c>
      <c r="E35" s="35"/>
      <c r="F35" s="48"/>
      <c r="G35" s="35"/>
      <c r="H35" s="36"/>
      <c r="I35" s="31"/>
    </row>
    <row r="36" ht="30.95" hidden="1" customHeight="1" spans="1:9">
      <c r="A36" s="31">
        <v>28</v>
      </c>
      <c r="B36" s="31" t="s">
        <v>48</v>
      </c>
      <c r="C36" s="40" t="s">
        <v>41</v>
      </c>
      <c r="D36" s="48">
        <v>197</v>
      </c>
      <c r="E36" s="35"/>
      <c r="F36" s="48"/>
      <c r="G36" s="35"/>
      <c r="H36" s="36"/>
      <c r="I36" s="31"/>
    </row>
    <row r="37" ht="30.95" hidden="1" customHeight="1" spans="1:9">
      <c r="A37" s="31">
        <v>29</v>
      </c>
      <c r="B37" s="31" t="s">
        <v>49</v>
      </c>
      <c r="C37" s="40" t="s">
        <v>41</v>
      </c>
      <c r="D37" s="48">
        <v>253</v>
      </c>
      <c r="E37" s="35"/>
      <c r="F37" s="48"/>
      <c r="G37" s="35"/>
      <c r="H37" s="36"/>
      <c r="I37" s="31"/>
    </row>
    <row r="38" ht="30.95" hidden="1" customHeight="1" spans="1:9">
      <c r="A38" s="31">
        <v>30</v>
      </c>
      <c r="B38" s="31" t="s">
        <v>50</v>
      </c>
      <c r="C38" s="40" t="s">
        <v>41</v>
      </c>
      <c r="D38" s="48">
        <v>469</v>
      </c>
      <c r="E38" s="35"/>
      <c r="F38" s="48"/>
      <c r="G38" s="35"/>
      <c r="H38" s="36"/>
      <c r="I38" s="31"/>
    </row>
    <row r="39" ht="48" hidden="1" customHeight="1" spans="1:9">
      <c r="A39" s="31">
        <v>31</v>
      </c>
      <c r="B39" s="31" t="s">
        <v>51</v>
      </c>
      <c r="C39" s="40" t="s">
        <v>52</v>
      </c>
      <c r="D39" s="48">
        <v>348</v>
      </c>
      <c r="E39" s="35"/>
      <c r="F39" s="48"/>
      <c r="G39" s="35"/>
      <c r="H39" s="36"/>
      <c r="I39" s="31"/>
    </row>
    <row r="40" ht="63.75" hidden="1" customHeight="1" spans="1:9">
      <c r="A40" s="31">
        <v>32</v>
      </c>
      <c r="B40" s="31" t="s">
        <v>53</v>
      </c>
      <c r="C40" s="40" t="s">
        <v>52</v>
      </c>
      <c r="D40" s="48">
        <v>550</v>
      </c>
      <c r="E40" s="35"/>
      <c r="F40" s="48"/>
      <c r="G40" s="35"/>
      <c r="H40" s="36"/>
      <c r="I40" s="31"/>
    </row>
    <row r="41" ht="67.5" hidden="1" customHeight="1" spans="1:9">
      <c r="A41" s="31">
        <v>33</v>
      </c>
      <c r="B41" s="31" t="s">
        <v>54</v>
      </c>
      <c r="C41" s="40" t="s">
        <v>52</v>
      </c>
      <c r="D41" s="48">
        <v>295</v>
      </c>
      <c r="E41" s="35"/>
      <c r="F41" s="48"/>
      <c r="G41" s="35"/>
      <c r="H41" s="36"/>
      <c r="I41" s="31"/>
    </row>
    <row r="42" ht="30.95" hidden="1" customHeight="1" spans="1:9">
      <c r="A42" s="21" t="s">
        <v>55</v>
      </c>
      <c r="B42" s="21"/>
      <c r="C42" s="21"/>
      <c r="D42" s="49">
        <f>SUM(D43:D65)</f>
        <v>2916</v>
      </c>
      <c r="E42" s="49">
        <f>SUM(E43:E65)</f>
        <v>0</v>
      </c>
      <c r="F42" s="49">
        <f>SUM(F43:F65)</f>
        <v>0</v>
      </c>
      <c r="G42" s="49">
        <f>SUM(G43:G65)</f>
        <v>0</v>
      </c>
      <c r="H42" s="30"/>
      <c r="I42" s="54"/>
    </row>
    <row r="43" ht="30.95" hidden="1" customHeight="1" spans="1:9">
      <c r="A43" s="31">
        <v>34</v>
      </c>
      <c r="B43" s="31" t="s">
        <v>56</v>
      </c>
      <c r="C43" s="31" t="s">
        <v>57</v>
      </c>
      <c r="D43" s="48">
        <v>34</v>
      </c>
      <c r="E43" s="49"/>
      <c r="F43" s="49"/>
      <c r="G43" s="49"/>
      <c r="H43" s="30"/>
      <c r="I43" s="54"/>
    </row>
    <row r="44" ht="30.95" hidden="1" customHeight="1" spans="1:9">
      <c r="A44" s="31">
        <v>35</v>
      </c>
      <c r="B44" s="31" t="s">
        <v>58</v>
      </c>
      <c r="C44" s="31" t="s">
        <v>57</v>
      </c>
      <c r="D44" s="48">
        <v>25</v>
      </c>
      <c r="E44" s="49"/>
      <c r="F44" s="49"/>
      <c r="G44" s="49"/>
      <c r="H44" s="30"/>
      <c r="I44" s="54"/>
    </row>
    <row r="45" ht="30.95" hidden="1" customHeight="1" spans="1:9">
      <c r="A45" s="31">
        <v>36</v>
      </c>
      <c r="B45" s="31" t="s">
        <v>59</v>
      </c>
      <c r="C45" s="31" t="s">
        <v>57</v>
      </c>
      <c r="D45" s="48">
        <v>157</v>
      </c>
      <c r="E45" s="49"/>
      <c r="F45" s="49"/>
      <c r="G45" s="49"/>
      <c r="H45" s="30"/>
      <c r="I45" s="54"/>
    </row>
    <row r="46" ht="30.95" hidden="1" customHeight="1" spans="1:9">
      <c r="A46" s="31">
        <v>37</v>
      </c>
      <c r="B46" s="31" t="s">
        <v>60</v>
      </c>
      <c r="C46" s="31" t="s">
        <v>57</v>
      </c>
      <c r="D46" s="48">
        <v>106</v>
      </c>
      <c r="E46" s="49"/>
      <c r="F46" s="49"/>
      <c r="G46" s="49"/>
      <c r="H46" s="30"/>
      <c r="I46" s="54"/>
    </row>
    <row r="47" ht="30.95" hidden="1" customHeight="1" spans="1:9">
      <c r="A47" s="31">
        <v>38</v>
      </c>
      <c r="B47" s="31" t="s">
        <v>61</v>
      </c>
      <c r="C47" s="31" t="s">
        <v>57</v>
      </c>
      <c r="D47" s="48">
        <v>114</v>
      </c>
      <c r="E47" s="48"/>
      <c r="F47" s="48"/>
      <c r="G47" s="48"/>
      <c r="H47" s="36"/>
      <c r="I47" s="31"/>
    </row>
    <row r="48" s="2" customFormat="1" ht="30.95" hidden="1" customHeight="1" spans="1:9">
      <c r="A48" s="31">
        <v>39</v>
      </c>
      <c r="B48" s="31" t="s">
        <v>62</v>
      </c>
      <c r="C48" s="31" t="s">
        <v>57</v>
      </c>
      <c r="D48" s="48">
        <v>18</v>
      </c>
      <c r="E48" s="49"/>
      <c r="F48" s="49"/>
      <c r="G48" s="49"/>
      <c r="H48" s="30"/>
      <c r="I48" s="54"/>
    </row>
    <row r="49" s="2" customFormat="1" ht="30.95" hidden="1" customHeight="1" spans="1:9">
      <c r="A49" s="31">
        <v>40</v>
      </c>
      <c r="B49" s="31" t="s">
        <v>63</v>
      </c>
      <c r="C49" s="31" t="s">
        <v>57</v>
      </c>
      <c r="D49" s="48">
        <v>214</v>
      </c>
      <c r="E49" s="49"/>
      <c r="F49" s="49"/>
      <c r="G49" s="49"/>
      <c r="H49" s="30"/>
      <c r="I49" s="54"/>
    </row>
    <row r="50" s="2" customFormat="1" ht="30.95" hidden="1" customHeight="1" spans="1:9">
      <c r="A50" s="31">
        <v>41</v>
      </c>
      <c r="B50" s="31" t="s">
        <v>64</v>
      </c>
      <c r="C50" s="31" t="s">
        <v>57</v>
      </c>
      <c r="D50" s="48">
        <v>63</v>
      </c>
      <c r="E50" s="49"/>
      <c r="F50" s="49"/>
      <c r="G50" s="49"/>
      <c r="H50" s="30"/>
      <c r="I50" s="54"/>
    </row>
    <row r="51" s="2" customFormat="1" ht="30.95" hidden="1" customHeight="1" spans="1:9">
      <c r="A51" s="31">
        <v>42</v>
      </c>
      <c r="B51" s="31" t="s">
        <v>65</v>
      </c>
      <c r="C51" s="31" t="s">
        <v>57</v>
      </c>
      <c r="D51" s="48">
        <v>182</v>
      </c>
      <c r="E51" s="49"/>
      <c r="F51" s="49"/>
      <c r="G51" s="49"/>
      <c r="H51" s="30"/>
      <c r="I51" s="54"/>
    </row>
    <row r="52" s="2" customFormat="1" ht="30.95" hidden="1" customHeight="1" spans="1:9">
      <c r="A52" s="31">
        <v>43</v>
      </c>
      <c r="B52" s="31" t="s">
        <v>66</v>
      </c>
      <c r="C52" s="31" t="s">
        <v>57</v>
      </c>
      <c r="D52" s="48">
        <v>327</v>
      </c>
      <c r="E52" s="48"/>
      <c r="F52" s="48"/>
      <c r="G52" s="48"/>
      <c r="H52" s="36"/>
      <c r="I52" s="31"/>
    </row>
    <row r="53" s="2" customFormat="1" ht="30.95" hidden="1" customHeight="1" spans="1:9">
      <c r="A53" s="31">
        <v>44</v>
      </c>
      <c r="B53" s="31" t="s">
        <v>67</v>
      </c>
      <c r="C53" s="31" t="s">
        <v>57</v>
      </c>
      <c r="D53" s="48">
        <v>44</v>
      </c>
      <c r="E53" s="49"/>
      <c r="F53" s="49"/>
      <c r="G53" s="49"/>
      <c r="H53" s="30"/>
      <c r="I53" s="54"/>
    </row>
    <row r="54" s="2" customFormat="1" ht="30.95" hidden="1" customHeight="1" spans="1:9">
      <c r="A54" s="31">
        <v>45</v>
      </c>
      <c r="B54" s="31" t="s">
        <v>68</v>
      </c>
      <c r="C54" s="31" t="s">
        <v>57</v>
      </c>
      <c r="D54" s="48">
        <v>55</v>
      </c>
      <c r="E54" s="49"/>
      <c r="F54" s="49"/>
      <c r="G54" s="49"/>
      <c r="H54" s="30"/>
      <c r="I54" s="54"/>
    </row>
    <row r="55" s="2" customFormat="1" ht="30.95" hidden="1" customHeight="1" spans="1:9">
      <c r="A55" s="31">
        <v>46</v>
      </c>
      <c r="B55" s="31" t="s">
        <v>69</v>
      </c>
      <c r="C55" s="31" t="s">
        <v>57</v>
      </c>
      <c r="D55" s="48">
        <v>300</v>
      </c>
      <c r="E55" s="49"/>
      <c r="F55" s="49"/>
      <c r="G55" s="49"/>
      <c r="H55" s="30"/>
      <c r="I55" s="54"/>
    </row>
    <row r="56" s="2" customFormat="1" ht="30.95" hidden="1" customHeight="1" spans="1:9">
      <c r="A56" s="31">
        <v>47</v>
      </c>
      <c r="B56" s="31" t="s">
        <v>70</v>
      </c>
      <c r="C56" s="31" t="s">
        <v>57</v>
      </c>
      <c r="D56" s="48">
        <v>260</v>
      </c>
      <c r="E56" s="49"/>
      <c r="F56" s="49"/>
      <c r="G56" s="49"/>
      <c r="H56" s="30"/>
      <c r="I56" s="54"/>
    </row>
    <row r="57" s="2" customFormat="1" ht="30.95" hidden="1" customHeight="1" spans="1:9">
      <c r="A57" s="31">
        <v>48</v>
      </c>
      <c r="B57" s="31" t="s">
        <v>71</v>
      </c>
      <c r="C57" s="31" t="s">
        <v>57</v>
      </c>
      <c r="D57" s="48">
        <v>64</v>
      </c>
      <c r="E57" s="48"/>
      <c r="F57" s="48"/>
      <c r="G57" s="48"/>
      <c r="H57" s="36"/>
      <c r="I57" s="31"/>
    </row>
    <row r="58" s="2" customFormat="1" ht="30.95" hidden="1" customHeight="1" spans="1:9">
      <c r="A58" s="31">
        <v>49</v>
      </c>
      <c r="B58" s="31" t="s">
        <v>72</v>
      </c>
      <c r="C58" s="31" t="s">
        <v>57</v>
      </c>
      <c r="D58" s="48">
        <v>114</v>
      </c>
      <c r="E58" s="49"/>
      <c r="F58" s="49"/>
      <c r="G58" s="49"/>
      <c r="H58" s="30"/>
      <c r="I58" s="54"/>
    </row>
    <row r="59" s="2" customFormat="1" ht="30.95" hidden="1" customHeight="1" spans="1:9">
      <c r="A59" s="31">
        <v>50</v>
      </c>
      <c r="B59" s="31" t="s">
        <v>73</v>
      </c>
      <c r="C59" s="31" t="s">
        <v>57</v>
      </c>
      <c r="D59" s="48">
        <v>200</v>
      </c>
      <c r="E59" s="49"/>
      <c r="F59" s="49"/>
      <c r="G59" s="49"/>
      <c r="H59" s="30"/>
      <c r="I59" s="54"/>
    </row>
    <row r="60" s="2" customFormat="1" ht="30.95" hidden="1" customHeight="1" spans="1:9">
      <c r="A60" s="31">
        <v>51</v>
      </c>
      <c r="B60" s="31" t="s">
        <v>74</v>
      </c>
      <c r="C60" s="31" t="s">
        <v>57</v>
      </c>
      <c r="D60" s="48">
        <v>330</v>
      </c>
      <c r="E60" s="49"/>
      <c r="F60" s="49"/>
      <c r="G60" s="49"/>
      <c r="H60" s="30"/>
      <c r="I60" s="54"/>
    </row>
    <row r="61" s="2" customFormat="1" ht="30.95" hidden="1" customHeight="1" spans="1:9">
      <c r="A61" s="31">
        <v>52</v>
      </c>
      <c r="B61" s="31" t="s">
        <v>75</v>
      </c>
      <c r="C61" s="31" t="s">
        <v>57</v>
      </c>
      <c r="D61" s="48">
        <v>18</v>
      </c>
      <c r="E61" s="49"/>
      <c r="F61" s="49"/>
      <c r="G61" s="49"/>
      <c r="H61" s="30"/>
      <c r="I61" s="54"/>
    </row>
    <row r="62" s="2" customFormat="1" ht="30.95" hidden="1" customHeight="1" spans="1:9">
      <c r="A62" s="31">
        <v>53</v>
      </c>
      <c r="B62" s="31" t="s">
        <v>76</v>
      </c>
      <c r="C62" s="31" t="s">
        <v>57</v>
      </c>
      <c r="D62" s="48">
        <v>70</v>
      </c>
      <c r="E62" s="48"/>
      <c r="F62" s="48"/>
      <c r="G62" s="48"/>
      <c r="H62" s="36"/>
      <c r="I62" s="31"/>
    </row>
    <row r="63" s="2" customFormat="1" ht="30.95" hidden="1" customHeight="1" spans="1:9">
      <c r="A63" s="31">
        <v>54</v>
      </c>
      <c r="B63" s="31" t="s">
        <v>77</v>
      </c>
      <c r="C63" s="31" t="s">
        <v>57</v>
      </c>
      <c r="D63" s="48">
        <v>166</v>
      </c>
      <c r="E63" s="49"/>
      <c r="F63" s="49"/>
      <c r="G63" s="49"/>
      <c r="H63" s="30"/>
      <c r="I63" s="54"/>
    </row>
    <row r="64" s="2" customFormat="1" ht="30.95" hidden="1" customHeight="1" spans="1:9">
      <c r="A64" s="31">
        <v>55</v>
      </c>
      <c r="B64" s="31" t="s">
        <v>78</v>
      </c>
      <c r="C64" s="31" t="s">
        <v>57</v>
      </c>
      <c r="D64" s="48">
        <v>16</v>
      </c>
      <c r="E64" s="49"/>
      <c r="F64" s="49"/>
      <c r="G64" s="49"/>
      <c r="H64" s="30"/>
      <c r="I64" s="54"/>
    </row>
    <row r="65" s="2" customFormat="1" ht="30.95" hidden="1" customHeight="1" spans="1:9">
      <c r="A65" s="31">
        <v>56</v>
      </c>
      <c r="B65" s="31" t="s">
        <v>79</v>
      </c>
      <c r="C65" s="31" t="s">
        <v>57</v>
      </c>
      <c r="D65" s="48">
        <v>39</v>
      </c>
      <c r="E65" s="49"/>
      <c r="F65" s="49"/>
      <c r="G65" s="49"/>
      <c r="H65" s="30"/>
      <c r="I65" s="54"/>
    </row>
    <row r="66" s="2" customFormat="1" ht="30.95" hidden="1" customHeight="1" spans="1:9">
      <c r="A66" s="55" t="s">
        <v>80</v>
      </c>
      <c r="B66" s="56"/>
      <c r="C66" s="57"/>
      <c r="D66" s="49">
        <f>SUM(D67:D69)</f>
        <v>570</v>
      </c>
      <c r="E66" s="49">
        <f>SUM(E67:E69)</f>
        <v>0</v>
      </c>
      <c r="F66" s="49">
        <f>SUM(F67:F69)</f>
        <v>0</v>
      </c>
      <c r="G66" s="49">
        <f>SUM(G67:G69)</f>
        <v>0</v>
      </c>
      <c r="H66" s="30"/>
      <c r="I66" s="54"/>
    </row>
    <row r="67" s="2" customFormat="1" ht="30.95" hidden="1" customHeight="1" spans="1:9">
      <c r="A67" s="31">
        <v>57</v>
      </c>
      <c r="B67" s="31" t="s">
        <v>81</v>
      </c>
      <c r="C67" s="31" t="s">
        <v>82</v>
      </c>
      <c r="D67" s="48">
        <v>220</v>
      </c>
      <c r="E67" s="48"/>
      <c r="F67" s="48"/>
      <c r="G67" s="48"/>
      <c r="H67" s="36"/>
      <c r="I67" s="31"/>
    </row>
    <row r="68" s="2" customFormat="1" ht="30.95" hidden="1" customHeight="1" spans="1:9">
      <c r="A68" s="31">
        <v>58</v>
      </c>
      <c r="B68" s="31" t="s">
        <v>83</v>
      </c>
      <c r="C68" s="31" t="s">
        <v>82</v>
      </c>
      <c r="D68" s="48">
        <v>50</v>
      </c>
      <c r="E68" s="49"/>
      <c r="F68" s="49"/>
      <c r="G68" s="49"/>
      <c r="H68" s="30"/>
      <c r="I68" s="54"/>
    </row>
    <row r="69" s="2" customFormat="1" ht="30.95" hidden="1" customHeight="1" spans="1:9">
      <c r="A69" s="31">
        <v>59</v>
      </c>
      <c r="B69" s="31" t="s">
        <v>84</v>
      </c>
      <c r="C69" s="31" t="s">
        <v>82</v>
      </c>
      <c r="D69" s="48">
        <v>300</v>
      </c>
      <c r="E69" s="49"/>
      <c r="F69" s="49"/>
      <c r="G69" s="49"/>
      <c r="H69" s="30"/>
      <c r="I69" s="54"/>
    </row>
    <row r="70" s="2" customFormat="1" ht="30.95" hidden="1" customHeight="1" spans="1:9">
      <c r="A70" s="55" t="s">
        <v>85</v>
      </c>
      <c r="B70" s="56"/>
      <c r="C70" s="57"/>
      <c r="D70" s="49">
        <f>SUM(D71)</f>
        <v>350</v>
      </c>
      <c r="E70" s="49">
        <f>SUM(E71)</f>
        <v>0</v>
      </c>
      <c r="F70" s="49">
        <f>SUM(F71)</f>
        <v>0</v>
      </c>
      <c r="G70" s="49">
        <f>SUM(G71)</f>
        <v>0</v>
      </c>
      <c r="H70" s="30"/>
      <c r="I70" s="54"/>
    </row>
    <row r="71" s="2" customFormat="1" ht="30.95" hidden="1" customHeight="1" spans="1:9">
      <c r="A71" s="31">
        <v>60</v>
      </c>
      <c r="B71" s="31" t="s">
        <v>86</v>
      </c>
      <c r="C71" s="31" t="s">
        <v>87</v>
      </c>
      <c r="D71" s="48">
        <v>350</v>
      </c>
      <c r="E71" s="49"/>
      <c r="F71" s="49"/>
      <c r="G71" s="49"/>
      <c r="H71" s="30"/>
      <c r="I71" s="54"/>
    </row>
    <row r="72" s="2" customFormat="1" ht="32.25" hidden="1" customHeight="1" spans="1:9">
      <c r="A72" s="58" t="s">
        <v>88</v>
      </c>
      <c r="B72" s="58"/>
      <c r="C72" s="58"/>
      <c r="D72" s="59">
        <f>SUM(D73,D95,D98,D100,D106,D108)</f>
        <v>11020</v>
      </c>
      <c r="E72" s="59">
        <f>SUM(E73,E95,E98,E100,E106,E108)</f>
        <v>0</v>
      </c>
      <c r="F72" s="59">
        <f>SUM(F73,F95,F98,F100,F106,F108)</f>
        <v>0</v>
      </c>
      <c r="G72" s="59">
        <f>SUM(G73,G95,G98,G100,G106,G108)</f>
        <v>0</v>
      </c>
      <c r="H72" s="60"/>
      <c r="I72" s="99"/>
    </row>
    <row r="73" s="2" customFormat="1" ht="24" hidden="1" customHeight="1" spans="1:9">
      <c r="A73" s="21" t="s">
        <v>14</v>
      </c>
      <c r="B73" s="21"/>
      <c r="C73" s="21"/>
      <c r="D73" s="22">
        <f>SUM(D74:D94)</f>
        <v>7948</v>
      </c>
      <c r="E73" s="22">
        <f>SUM(E74:E94)</f>
        <v>0</v>
      </c>
      <c r="F73" s="22">
        <f>SUM(F74:F94)</f>
        <v>0</v>
      </c>
      <c r="G73" s="22">
        <f>SUM(G74:G94)</f>
        <v>0</v>
      </c>
      <c r="H73" s="30"/>
      <c r="I73" s="52"/>
    </row>
    <row r="74" s="2" customFormat="1" ht="30" hidden="1" customHeight="1" spans="1:9">
      <c r="A74" s="31">
        <v>1</v>
      </c>
      <c r="B74" s="31" t="s">
        <v>89</v>
      </c>
      <c r="C74" s="31" t="s">
        <v>90</v>
      </c>
      <c r="D74" s="61">
        <v>235</v>
      </c>
      <c r="E74" s="61"/>
      <c r="F74" s="61"/>
      <c r="G74" s="61"/>
      <c r="H74" s="36"/>
      <c r="I74" s="31"/>
    </row>
    <row r="75" s="2" customFormat="1" ht="30.95" hidden="1" customHeight="1" spans="1:9">
      <c r="A75" s="31">
        <v>2</v>
      </c>
      <c r="B75" s="31" t="s">
        <v>91</v>
      </c>
      <c r="C75" s="31" t="s">
        <v>92</v>
      </c>
      <c r="D75" s="61">
        <v>1000</v>
      </c>
      <c r="E75" s="61"/>
      <c r="F75" s="61"/>
      <c r="G75" s="61"/>
      <c r="H75" s="36"/>
      <c r="I75" s="31"/>
    </row>
    <row r="76" s="2" customFormat="1" ht="30.95" hidden="1" customHeight="1" spans="1:9">
      <c r="A76" s="31">
        <v>3</v>
      </c>
      <c r="B76" s="62" t="s">
        <v>93</v>
      </c>
      <c r="C76" s="63" t="s">
        <v>92</v>
      </c>
      <c r="D76" s="64">
        <v>324</v>
      </c>
      <c r="E76" s="64"/>
      <c r="F76" s="64"/>
      <c r="G76" s="64"/>
      <c r="H76" s="62"/>
      <c r="I76" s="31"/>
    </row>
    <row r="77" s="2" customFormat="1" ht="30.95" hidden="1" customHeight="1" spans="1:9">
      <c r="A77" s="31">
        <v>4</v>
      </c>
      <c r="B77" s="62" t="s">
        <v>94</v>
      </c>
      <c r="C77" s="63" t="s">
        <v>95</v>
      </c>
      <c r="D77" s="64">
        <v>500</v>
      </c>
      <c r="E77" s="64"/>
      <c r="F77" s="64"/>
      <c r="G77" s="64"/>
      <c r="H77" s="62"/>
      <c r="I77" s="31"/>
    </row>
    <row r="78" s="2" customFormat="1" ht="30.95" hidden="1" customHeight="1" spans="1:9">
      <c r="A78" s="31">
        <v>5</v>
      </c>
      <c r="B78" s="62" t="s">
        <v>96</v>
      </c>
      <c r="C78" s="63" t="s">
        <v>95</v>
      </c>
      <c r="D78" s="64">
        <v>1500</v>
      </c>
      <c r="E78" s="64"/>
      <c r="F78" s="64"/>
      <c r="G78" s="64"/>
      <c r="H78" s="62"/>
      <c r="I78" s="31"/>
    </row>
    <row r="79" s="2" customFormat="1" ht="30.95" hidden="1" customHeight="1" spans="1:9">
      <c r="A79" s="31">
        <v>6</v>
      </c>
      <c r="B79" s="62" t="s">
        <v>97</v>
      </c>
      <c r="C79" s="63" t="s">
        <v>95</v>
      </c>
      <c r="D79" s="64">
        <v>320</v>
      </c>
      <c r="E79" s="64"/>
      <c r="F79" s="64"/>
      <c r="G79" s="64"/>
      <c r="H79" s="62"/>
      <c r="I79" s="31"/>
    </row>
    <row r="80" s="2" customFormat="1" ht="30.95" hidden="1" customHeight="1" spans="1:9">
      <c r="A80" s="31">
        <v>7</v>
      </c>
      <c r="B80" s="62" t="s">
        <v>98</v>
      </c>
      <c r="C80" s="63" t="s">
        <v>95</v>
      </c>
      <c r="D80" s="64">
        <v>500</v>
      </c>
      <c r="E80" s="64"/>
      <c r="F80" s="64"/>
      <c r="G80" s="64"/>
      <c r="H80" s="62"/>
      <c r="I80" s="31"/>
    </row>
    <row r="81" s="2" customFormat="1" ht="30.95" hidden="1" customHeight="1" spans="1:9">
      <c r="A81" s="31">
        <v>8</v>
      </c>
      <c r="B81" s="31" t="s">
        <v>99</v>
      </c>
      <c r="C81" s="65" t="s">
        <v>90</v>
      </c>
      <c r="D81" s="61">
        <v>200</v>
      </c>
      <c r="E81" s="61"/>
      <c r="F81" s="61"/>
      <c r="G81" s="61"/>
      <c r="H81" s="31"/>
      <c r="I81" s="31"/>
    </row>
    <row r="82" s="2" customFormat="1" ht="30.95" hidden="1" customHeight="1" spans="1:9">
      <c r="A82" s="31">
        <v>9</v>
      </c>
      <c r="B82" s="31" t="s">
        <v>100</v>
      </c>
      <c r="C82" s="65" t="s">
        <v>101</v>
      </c>
      <c r="D82" s="61">
        <v>150</v>
      </c>
      <c r="E82" s="61"/>
      <c r="F82" s="61"/>
      <c r="G82" s="61"/>
      <c r="H82" s="31"/>
      <c r="I82" s="31"/>
    </row>
    <row r="83" s="2" customFormat="1" ht="30.95" hidden="1" customHeight="1" spans="1:9">
      <c r="A83" s="31">
        <v>10</v>
      </c>
      <c r="B83" s="31" t="s">
        <v>102</v>
      </c>
      <c r="C83" s="65" t="s">
        <v>90</v>
      </c>
      <c r="D83" s="61">
        <v>120</v>
      </c>
      <c r="E83" s="61"/>
      <c r="F83" s="61"/>
      <c r="G83" s="61"/>
      <c r="H83" s="31"/>
      <c r="I83" s="31"/>
    </row>
    <row r="84" s="2" customFormat="1" ht="30.95" hidden="1" customHeight="1" spans="1:9">
      <c r="A84" s="31">
        <v>11</v>
      </c>
      <c r="B84" s="31" t="s">
        <v>103</v>
      </c>
      <c r="C84" s="65" t="s">
        <v>104</v>
      </c>
      <c r="D84" s="61">
        <v>120</v>
      </c>
      <c r="E84" s="61"/>
      <c r="F84" s="61"/>
      <c r="G84" s="61"/>
      <c r="H84" s="31"/>
      <c r="I84" s="31"/>
    </row>
    <row r="85" s="2" customFormat="1" ht="30.95" hidden="1" customHeight="1" spans="1:9">
      <c r="A85" s="31">
        <v>12</v>
      </c>
      <c r="B85" s="31" t="s">
        <v>105</v>
      </c>
      <c r="C85" s="65" t="s">
        <v>104</v>
      </c>
      <c r="D85" s="61">
        <v>300</v>
      </c>
      <c r="E85" s="61"/>
      <c r="F85" s="61"/>
      <c r="G85" s="61"/>
      <c r="H85" s="31"/>
      <c r="I85" s="31"/>
    </row>
    <row r="86" s="2" customFormat="1" ht="30.95" hidden="1" customHeight="1" spans="1:9">
      <c r="A86" s="31">
        <v>13</v>
      </c>
      <c r="B86" s="48" t="s">
        <v>106</v>
      </c>
      <c r="C86" s="48" t="s">
        <v>104</v>
      </c>
      <c r="D86" s="61">
        <v>130</v>
      </c>
      <c r="E86" s="61"/>
      <c r="F86" s="61"/>
      <c r="G86" s="61"/>
      <c r="H86" s="66"/>
      <c r="I86" s="31"/>
    </row>
    <row r="87" s="2" customFormat="1" ht="30.95" hidden="1" customHeight="1" spans="1:9">
      <c r="A87" s="31">
        <v>14</v>
      </c>
      <c r="B87" s="48" t="s">
        <v>107</v>
      </c>
      <c r="C87" s="48" t="s">
        <v>90</v>
      </c>
      <c r="D87" s="61">
        <v>232</v>
      </c>
      <c r="E87" s="61"/>
      <c r="F87" s="61"/>
      <c r="G87" s="61"/>
      <c r="H87" s="66"/>
      <c r="I87" s="31"/>
    </row>
    <row r="88" s="2" customFormat="1" ht="30.95" hidden="1" customHeight="1" spans="1:9">
      <c r="A88" s="31">
        <v>15</v>
      </c>
      <c r="B88" s="62" t="s">
        <v>108</v>
      </c>
      <c r="C88" s="31" t="s">
        <v>101</v>
      </c>
      <c r="D88" s="64">
        <v>162</v>
      </c>
      <c r="E88" s="67"/>
      <c r="F88" s="67"/>
      <c r="G88" s="67"/>
      <c r="H88" s="68"/>
      <c r="I88" s="54"/>
    </row>
    <row r="89" ht="30.95" hidden="1" customHeight="1" spans="1:9">
      <c r="A89" s="31">
        <v>16</v>
      </c>
      <c r="B89" s="31" t="s">
        <v>109</v>
      </c>
      <c r="C89" s="65" t="s">
        <v>101</v>
      </c>
      <c r="D89" s="61">
        <v>150</v>
      </c>
      <c r="E89" s="61"/>
      <c r="F89" s="61"/>
      <c r="G89" s="61"/>
      <c r="H89" s="31"/>
      <c r="I89" s="31"/>
    </row>
    <row r="90" ht="30.95" hidden="1" customHeight="1" spans="1:9">
      <c r="A90" s="31">
        <v>17</v>
      </c>
      <c r="B90" s="31" t="s">
        <v>110</v>
      </c>
      <c r="C90" s="65" t="s">
        <v>101</v>
      </c>
      <c r="D90" s="61">
        <v>120</v>
      </c>
      <c r="E90" s="61"/>
      <c r="F90" s="61"/>
      <c r="G90" s="61"/>
      <c r="H90" s="31"/>
      <c r="I90" s="31"/>
    </row>
    <row r="91" ht="39" hidden="1" customHeight="1" spans="1:9">
      <c r="A91" s="31">
        <v>18</v>
      </c>
      <c r="B91" s="31" t="s">
        <v>111</v>
      </c>
      <c r="C91" s="65" t="s">
        <v>90</v>
      </c>
      <c r="D91" s="61">
        <v>143</v>
      </c>
      <c r="E91" s="61"/>
      <c r="F91" s="61"/>
      <c r="G91" s="61"/>
      <c r="H91" s="31"/>
      <c r="I91" s="31"/>
    </row>
    <row r="92" ht="38.25" hidden="1" customHeight="1" spans="1:9">
      <c r="A92" s="31">
        <v>19</v>
      </c>
      <c r="B92" s="31" t="s">
        <v>112</v>
      </c>
      <c r="C92" s="65" t="s">
        <v>104</v>
      </c>
      <c r="D92" s="61">
        <v>342</v>
      </c>
      <c r="E92" s="61"/>
      <c r="F92" s="61"/>
      <c r="G92" s="61"/>
      <c r="H92" s="31"/>
      <c r="I92" s="31"/>
    </row>
    <row r="93" ht="30.95" hidden="1" customHeight="1" spans="1:9">
      <c r="A93" s="31">
        <v>20</v>
      </c>
      <c r="B93" s="31" t="s">
        <v>113</v>
      </c>
      <c r="C93" s="65" t="s">
        <v>92</v>
      </c>
      <c r="D93" s="61">
        <v>500</v>
      </c>
      <c r="E93" s="61"/>
      <c r="F93" s="61"/>
      <c r="G93" s="61"/>
      <c r="H93" s="31"/>
      <c r="I93" s="31"/>
    </row>
    <row r="94" ht="30.95" hidden="1" customHeight="1" spans="1:9">
      <c r="A94" s="31">
        <v>21</v>
      </c>
      <c r="B94" s="31" t="s">
        <v>114</v>
      </c>
      <c r="C94" s="65" t="s">
        <v>92</v>
      </c>
      <c r="D94" s="61">
        <v>900</v>
      </c>
      <c r="E94" s="61"/>
      <c r="F94" s="61"/>
      <c r="G94" s="61"/>
      <c r="H94" s="31"/>
      <c r="I94" s="31"/>
    </row>
    <row r="95" ht="26.25" hidden="1" customHeight="1" spans="1:9">
      <c r="A95" s="69" t="s">
        <v>115</v>
      </c>
      <c r="B95" s="70"/>
      <c r="C95" s="71"/>
      <c r="D95" s="67">
        <f>SUM(D96:D97)</f>
        <v>337</v>
      </c>
      <c r="E95" s="67">
        <f>SUM(E96:E97)</f>
        <v>0</v>
      </c>
      <c r="F95" s="67">
        <f>SUM(F96:F97)</f>
        <v>0</v>
      </c>
      <c r="G95" s="67">
        <f>SUM(G96:G97)</f>
        <v>0</v>
      </c>
      <c r="H95" s="68"/>
      <c r="I95" s="54"/>
    </row>
    <row r="96" ht="26.25" hidden="1" customHeight="1" spans="1:9">
      <c r="A96" s="37">
        <v>26</v>
      </c>
      <c r="B96" s="31" t="s">
        <v>116</v>
      </c>
      <c r="C96" s="31" t="s">
        <v>117</v>
      </c>
      <c r="D96" s="61">
        <v>37</v>
      </c>
      <c r="E96" s="61"/>
      <c r="F96" s="61"/>
      <c r="G96" s="61"/>
      <c r="H96" s="37"/>
      <c r="I96" s="31"/>
    </row>
    <row r="97" ht="27.75" hidden="1" customHeight="1" spans="1:9">
      <c r="A97" s="37">
        <v>27</v>
      </c>
      <c r="B97" s="31" t="s">
        <v>118</v>
      </c>
      <c r="C97" s="31" t="s">
        <v>117</v>
      </c>
      <c r="D97" s="61">
        <v>300</v>
      </c>
      <c r="E97" s="61"/>
      <c r="F97" s="61"/>
      <c r="G97" s="61"/>
      <c r="H97" s="37"/>
      <c r="I97" s="31"/>
    </row>
    <row r="98" ht="26.25" hidden="1" customHeight="1" spans="1:9">
      <c r="A98" s="69" t="s">
        <v>119</v>
      </c>
      <c r="B98" s="70" t="s">
        <v>119</v>
      </c>
      <c r="C98" s="71"/>
      <c r="D98" s="22">
        <f>SUM(D99:D99)</f>
        <v>1000</v>
      </c>
      <c r="E98" s="22">
        <f>SUM(E99:E99)</f>
        <v>0</v>
      </c>
      <c r="F98" s="22">
        <f>SUM(F99:F99)</f>
        <v>0</v>
      </c>
      <c r="G98" s="22">
        <f>SUM(G99:G99)</f>
        <v>0</v>
      </c>
      <c r="H98" s="30"/>
      <c r="I98" s="54"/>
    </row>
    <row r="99" ht="27" hidden="1" customHeight="1" spans="1:9">
      <c r="A99" s="31">
        <v>28</v>
      </c>
      <c r="B99" s="31" t="s">
        <v>120</v>
      </c>
      <c r="C99" s="31" t="s">
        <v>121</v>
      </c>
      <c r="D99" s="61">
        <v>1000</v>
      </c>
      <c r="E99" s="61"/>
      <c r="F99" s="61"/>
      <c r="G99" s="61"/>
      <c r="H99" s="36"/>
      <c r="I99" s="31"/>
    </row>
    <row r="100" ht="27.75" hidden="1" customHeight="1" spans="1:9">
      <c r="A100" s="69" t="s">
        <v>122</v>
      </c>
      <c r="B100" s="70" t="s">
        <v>122</v>
      </c>
      <c r="C100" s="71"/>
      <c r="D100" s="72">
        <f>SUM(D101:D105)</f>
        <v>1109</v>
      </c>
      <c r="E100" s="72">
        <f>SUM(E101:E105)</f>
        <v>0</v>
      </c>
      <c r="F100" s="72">
        <f>SUM(F101:F105)</f>
        <v>0</v>
      </c>
      <c r="G100" s="72">
        <f>SUM(G101:G105)</f>
        <v>0</v>
      </c>
      <c r="H100" s="30"/>
      <c r="I100" s="54"/>
    </row>
    <row r="101" ht="34.5" hidden="1" customHeight="1" spans="1:9">
      <c r="A101" s="31">
        <v>29</v>
      </c>
      <c r="B101" s="62" t="s">
        <v>123</v>
      </c>
      <c r="C101" s="62" t="s">
        <v>124</v>
      </c>
      <c r="D101" s="61">
        <v>948</v>
      </c>
      <c r="E101" s="22"/>
      <c r="F101" s="22"/>
      <c r="G101" s="22"/>
      <c r="H101" s="30"/>
      <c r="I101" s="54"/>
    </row>
    <row r="102" ht="30.95" hidden="1" customHeight="1" spans="1:9">
      <c r="A102" s="31">
        <v>30</v>
      </c>
      <c r="B102" s="31" t="s">
        <v>125</v>
      </c>
      <c r="C102" s="31" t="s">
        <v>124</v>
      </c>
      <c r="D102" s="61">
        <v>48</v>
      </c>
      <c r="E102" s="61"/>
      <c r="F102" s="61"/>
      <c r="G102" s="61"/>
      <c r="H102" s="36"/>
      <c r="I102" s="31"/>
    </row>
    <row r="103" ht="30.95" hidden="1" customHeight="1" spans="1:9">
      <c r="A103" s="31">
        <v>31</v>
      </c>
      <c r="B103" s="31" t="s">
        <v>126</v>
      </c>
      <c r="C103" s="31" t="s">
        <v>124</v>
      </c>
      <c r="D103" s="61">
        <v>65</v>
      </c>
      <c r="E103" s="61"/>
      <c r="F103" s="61"/>
      <c r="G103" s="61"/>
      <c r="H103" s="36"/>
      <c r="I103" s="31"/>
    </row>
    <row r="104" ht="30.95" hidden="1" customHeight="1" spans="1:9">
      <c r="A104" s="31">
        <v>32</v>
      </c>
      <c r="B104" s="31" t="s">
        <v>127</v>
      </c>
      <c r="C104" s="31" t="s">
        <v>124</v>
      </c>
      <c r="D104" s="61">
        <v>16</v>
      </c>
      <c r="E104" s="61"/>
      <c r="F104" s="61"/>
      <c r="G104" s="61"/>
      <c r="H104" s="36"/>
      <c r="I104" s="31"/>
    </row>
    <row r="105" ht="35.25" hidden="1" customHeight="1" spans="1:9">
      <c r="A105" s="31">
        <v>33</v>
      </c>
      <c r="B105" s="37" t="s">
        <v>128</v>
      </c>
      <c r="C105" s="37" t="s">
        <v>124</v>
      </c>
      <c r="D105" s="73">
        <v>32</v>
      </c>
      <c r="E105" s="73"/>
      <c r="F105" s="73"/>
      <c r="G105" s="73"/>
      <c r="H105" s="37"/>
      <c r="I105" s="31"/>
    </row>
    <row r="106" ht="26.25" hidden="1" customHeight="1" spans="1:9">
      <c r="A106" s="69" t="s">
        <v>129</v>
      </c>
      <c r="B106" s="74"/>
      <c r="C106" s="75"/>
      <c r="D106" s="67">
        <f>SUM(D107:D107)</f>
        <v>426</v>
      </c>
      <c r="E106" s="67">
        <f>SUM(E107:E107)</f>
        <v>0</v>
      </c>
      <c r="F106" s="67">
        <f>SUM(F107:F107)</f>
        <v>0</v>
      </c>
      <c r="G106" s="67">
        <f>SUM(G107:G107)</f>
        <v>0</v>
      </c>
      <c r="H106" s="68"/>
      <c r="I106" s="54"/>
    </row>
    <row r="107" ht="35.25" hidden="1" customHeight="1" spans="1:9">
      <c r="A107" s="37">
        <v>34</v>
      </c>
      <c r="B107" s="76" t="s">
        <v>130</v>
      </c>
      <c r="C107" s="77" t="s">
        <v>131</v>
      </c>
      <c r="D107" s="78">
        <v>426</v>
      </c>
      <c r="E107" s="64"/>
      <c r="F107" s="78"/>
      <c r="G107" s="64"/>
      <c r="H107" s="62"/>
      <c r="I107" s="31"/>
    </row>
    <row r="108" ht="25.5" hidden="1" customHeight="1" spans="1:9">
      <c r="A108" s="79" t="s">
        <v>132</v>
      </c>
      <c r="B108" s="80"/>
      <c r="C108" s="81"/>
      <c r="D108" s="82">
        <f>SUM(D109)</f>
        <v>200</v>
      </c>
      <c r="E108" s="82">
        <f>SUM(E109)</f>
        <v>0</v>
      </c>
      <c r="F108" s="82">
        <f>SUM(F109)</f>
        <v>0</v>
      </c>
      <c r="G108" s="82">
        <f>SUM(G109)</f>
        <v>0</v>
      </c>
      <c r="H108" s="83"/>
      <c r="I108" s="54"/>
    </row>
    <row r="109" ht="30.95" hidden="1" customHeight="1" spans="1:9">
      <c r="A109" s="37">
        <v>35</v>
      </c>
      <c r="B109" s="48" t="s">
        <v>133</v>
      </c>
      <c r="C109" s="48" t="s">
        <v>134</v>
      </c>
      <c r="D109" s="61">
        <v>200</v>
      </c>
      <c r="E109" s="61"/>
      <c r="F109" s="61"/>
      <c r="G109" s="61"/>
      <c r="H109" s="41"/>
      <c r="I109" s="31"/>
    </row>
    <row r="110" ht="30.95" hidden="1" customHeight="1" spans="1:9">
      <c r="A110" s="21" t="s">
        <v>135</v>
      </c>
      <c r="B110" s="21"/>
      <c r="C110" s="21"/>
      <c r="D110" s="22">
        <f>SUM(D111,D115,D121,D123,D125)</f>
        <v>4850</v>
      </c>
      <c r="E110" s="22">
        <f>SUM(E111,E115,E121,E123,E125)</f>
        <v>554340</v>
      </c>
      <c r="F110" s="22">
        <f>SUM(F111,F115,F121,F123,F125)</f>
        <v>4850</v>
      </c>
      <c r="G110" s="22">
        <f>SUM(G111,G115,G121,G123,G125)</f>
        <v>579678</v>
      </c>
      <c r="H110" s="84"/>
      <c r="I110" s="54"/>
    </row>
    <row r="111" ht="28.5" hidden="1" customHeight="1" spans="1:9">
      <c r="A111" s="21" t="s">
        <v>14</v>
      </c>
      <c r="B111" s="21"/>
      <c r="C111" s="21"/>
      <c r="D111" s="22">
        <f>SUM(D112:D114)</f>
        <v>2198</v>
      </c>
      <c r="E111" s="22">
        <f>SUM(E112:E114)</f>
        <v>219800</v>
      </c>
      <c r="F111" s="22">
        <f>SUM(F112:F114)</f>
        <v>2198</v>
      </c>
      <c r="G111" s="22">
        <f>SUM(G112:G114)</f>
        <v>237709</v>
      </c>
      <c r="H111" s="84"/>
      <c r="I111" s="54"/>
    </row>
    <row r="112" ht="30.95" hidden="1" customHeight="1" spans="1:9">
      <c r="A112" s="85">
        <v>1</v>
      </c>
      <c r="B112" s="86" t="s">
        <v>136</v>
      </c>
      <c r="C112" s="86" t="s">
        <v>137</v>
      </c>
      <c r="D112" s="87">
        <v>1733</v>
      </c>
      <c r="E112" s="87">
        <v>173300</v>
      </c>
      <c r="F112" s="87">
        <v>1733</v>
      </c>
      <c r="G112" s="87">
        <v>178998</v>
      </c>
      <c r="H112" s="86"/>
      <c r="I112" s="31"/>
    </row>
    <row r="113" ht="30.95" hidden="1" customHeight="1" spans="1:9">
      <c r="A113" s="85">
        <v>2</v>
      </c>
      <c r="B113" s="86" t="s">
        <v>138</v>
      </c>
      <c r="C113" s="86" t="s">
        <v>137</v>
      </c>
      <c r="D113" s="87">
        <v>222</v>
      </c>
      <c r="E113" s="87">
        <v>22200</v>
      </c>
      <c r="F113" s="87">
        <v>222</v>
      </c>
      <c r="G113" s="87">
        <v>28336</v>
      </c>
      <c r="H113" s="86"/>
      <c r="I113" s="31"/>
    </row>
    <row r="114" ht="30.95" hidden="1" customHeight="1" spans="1:9">
      <c r="A114" s="85">
        <v>3</v>
      </c>
      <c r="B114" s="86" t="s">
        <v>139</v>
      </c>
      <c r="C114" s="86" t="s">
        <v>137</v>
      </c>
      <c r="D114" s="87">
        <v>243</v>
      </c>
      <c r="E114" s="87">
        <v>24300</v>
      </c>
      <c r="F114" s="87">
        <v>243</v>
      </c>
      <c r="G114" s="87">
        <v>30375</v>
      </c>
      <c r="H114" s="86"/>
      <c r="I114" s="31"/>
    </row>
    <row r="115" ht="28.5" hidden="1" customHeight="1" spans="1:9">
      <c r="A115" s="21" t="s">
        <v>140</v>
      </c>
      <c r="B115" s="21"/>
      <c r="C115" s="21"/>
      <c r="D115" s="22">
        <f>SUM(D116:D120)</f>
        <v>1835</v>
      </c>
      <c r="E115" s="22">
        <f>SUM(E116:E120)</f>
        <v>264420</v>
      </c>
      <c r="F115" s="22">
        <f>SUM(F116:F120)</f>
        <v>1835</v>
      </c>
      <c r="G115" s="22">
        <f>SUM(G116:G120)</f>
        <v>264420</v>
      </c>
      <c r="H115" s="25"/>
      <c r="I115" s="54"/>
    </row>
    <row r="116" ht="30.95" hidden="1" customHeight="1" spans="1:9">
      <c r="A116" s="85">
        <v>4</v>
      </c>
      <c r="B116" s="86" t="s">
        <v>141</v>
      </c>
      <c r="C116" s="86" t="s">
        <v>142</v>
      </c>
      <c r="D116" s="87">
        <v>360</v>
      </c>
      <c r="E116" s="87">
        <v>51840</v>
      </c>
      <c r="F116" s="61">
        <v>360</v>
      </c>
      <c r="G116" s="87">
        <v>51840</v>
      </c>
      <c r="H116" s="39"/>
      <c r="I116" s="31"/>
    </row>
    <row r="117" ht="30.95" hidden="1" customHeight="1" spans="1:9">
      <c r="A117" s="85">
        <v>5</v>
      </c>
      <c r="B117" s="86" t="s">
        <v>143</v>
      </c>
      <c r="C117" s="86" t="s">
        <v>142</v>
      </c>
      <c r="D117" s="87">
        <v>310</v>
      </c>
      <c r="E117" s="87">
        <v>44640</v>
      </c>
      <c r="F117" s="87">
        <v>310</v>
      </c>
      <c r="G117" s="87">
        <v>44640</v>
      </c>
      <c r="H117" s="86"/>
      <c r="I117" s="31"/>
    </row>
    <row r="118" ht="36.75" hidden="1" customHeight="1" spans="1:9">
      <c r="A118" s="85">
        <v>6</v>
      </c>
      <c r="B118" s="86" t="s">
        <v>144</v>
      </c>
      <c r="C118" s="86" t="s">
        <v>142</v>
      </c>
      <c r="D118" s="87">
        <v>680</v>
      </c>
      <c r="E118" s="87">
        <v>97920</v>
      </c>
      <c r="F118" s="87">
        <v>680</v>
      </c>
      <c r="G118" s="87">
        <v>97920</v>
      </c>
      <c r="H118" s="86"/>
      <c r="I118" s="31"/>
    </row>
    <row r="119" ht="36.75" hidden="1" customHeight="1" spans="1:9">
      <c r="A119" s="85">
        <v>7</v>
      </c>
      <c r="B119" s="88" t="s">
        <v>145</v>
      </c>
      <c r="C119" s="31" t="s">
        <v>142</v>
      </c>
      <c r="D119" s="89">
        <v>265</v>
      </c>
      <c r="E119" s="90">
        <v>38160</v>
      </c>
      <c r="F119" s="91">
        <v>265</v>
      </c>
      <c r="G119" s="90">
        <v>38160</v>
      </c>
      <c r="H119" s="39"/>
      <c r="I119" s="31"/>
    </row>
    <row r="120" ht="36.75" hidden="1" customHeight="1" spans="1:9">
      <c r="A120" s="85">
        <v>8</v>
      </c>
      <c r="B120" s="88" t="s">
        <v>146</v>
      </c>
      <c r="C120" s="31" t="s">
        <v>142</v>
      </c>
      <c r="D120" s="89">
        <v>220</v>
      </c>
      <c r="E120" s="90">
        <v>31860</v>
      </c>
      <c r="F120" s="91">
        <v>220</v>
      </c>
      <c r="G120" s="90">
        <v>31860</v>
      </c>
      <c r="H120" s="39"/>
      <c r="I120" s="31"/>
    </row>
    <row r="121" ht="30.75" hidden="1" customHeight="1" spans="1:9">
      <c r="A121" s="21" t="s">
        <v>147</v>
      </c>
      <c r="B121" s="21"/>
      <c r="C121" s="21"/>
      <c r="D121" s="92">
        <f>SUM(D122)</f>
        <v>164</v>
      </c>
      <c r="E121" s="92">
        <f>SUM(E122)</f>
        <v>21320</v>
      </c>
      <c r="F121" s="92">
        <f>SUM(F122)</f>
        <v>164</v>
      </c>
      <c r="G121" s="92">
        <f>SUM(G122)</f>
        <v>21869</v>
      </c>
      <c r="H121" s="39"/>
      <c r="I121" s="31"/>
    </row>
    <row r="122" ht="36" hidden="1" customHeight="1" spans="1:9">
      <c r="A122" s="85">
        <v>9</v>
      </c>
      <c r="B122" s="88" t="s">
        <v>148</v>
      </c>
      <c r="C122" s="31" t="s">
        <v>149</v>
      </c>
      <c r="D122" s="89">
        <v>164</v>
      </c>
      <c r="E122" s="90">
        <v>21320</v>
      </c>
      <c r="F122" s="91">
        <v>164</v>
      </c>
      <c r="G122" s="90">
        <v>21869</v>
      </c>
      <c r="H122" s="39"/>
      <c r="I122" s="31"/>
    </row>
    <row r="123" s="3" customFormat="1" ht="30.95" hidden="1" customHeight="1" spans="1:9">
      <c r="A123" s="93" t="s">
        <v>150</v>
      </c>
      <c r="B123" s="94"/>
      <c r="C123" s="57"/>
      <c r="D123" s="92">
        <f>SUM(D124)</f>
        <v>368</v>
      </c>
      <c r="E123" s="92">
        <f>SUM(E124)</f>
        <v>36800</v>
      </c>
      <c r="F123" s="92">
        <f>SUM(F124)</f>
        <v>368</v>
      </c>
      <c r="G123" s="92">
        <f>SUM(G124)</f>
        <v>37700</v>
      </c>
      <c r="H123" s="36"/>
      <c r="I123" s="54"/>
    </row>
    <row r="124" s="3" customFormat="1" ht="30.95" hidden="1" customHeight="1" spans="1:9">
      <c r="A124" s="39">
        <v>10</v>
      </c>
      <c r="B124" s="95" t="s">
        <v>151</v>
      </c>
      <c r="C124" s="91" t="s">
        <v>152</v>
      </c>
      <c r="D124" s="90">
        <v>368</v>
      </c>
      <c r="E124" s="96">
        <v>36800</v>
      </c>
      <c r="F124" s="90">
        <v>368</v>
      </c>
      <c r="G124" s="96">
        <v>37700</v>
      </c>
      <c r="H124" s="97"/>
      <c r="I124" s="31"/>
    </row>
    <row r="125" ht="30.95" hidden="1" customHeight="1" spans="1:9">
      <c r="A125" s="93" t="s">
        <v>153</v>
      </c>
      <c r="B125" s="94"/>
      <c r="C125" s="57"/>
      <c r="D125" s="98">
        <f>SUM(D126)</f>
        <v>285</v>
      </c>
      <c r="E125" s="98">
        <f>SUM(E126)</f>
        <v>12000</v>
      </c>
      <c r="F125" s="98">
        <f>SUM(F126)</f>
        <v>285</v>
      </c>
      <c r="G125" s="98">
        <f>SUM(G126)</f>
        <v>17980</v>
      </c>
      <c r="H125" s="97"/>
      <c r="I125" s="31"/>
    </row>
    <row r="126" ht="30.95" hidden="1" customHeight="1" spans="1:9">
      <c r="A126" s="39">
        <v>11</v>
      </c>
      <c r="B126" s="95" t="s">
        <v>154</v>
      </c>
      <c r="C126" s="91" t="s">
        <v>155</v>
      </c>
      <c r="D126" s="90">
        <v>285</v>
      </c>
      <c r="E126" s="96">
        <v>12000</v>
      </c>
      <c r="F126" s="90">
        <v>285</v>
      </c>
      <c r="G126" s="96">
        <v>17980</v>
      </c>
      <c r="H126" s="97"/>
      <c r="I126" s="31"/>
    </row>
    <row r="127" ht="30.95" hidden="1" customHeight="1" spans="1:9">
      <c r="A127" s="21" t="s">
        <v>156</v>
      </c>
      <c r="B127" s="21"/>
      <c r="C127" s="21"/>
      <c r="D127" s="22">
        <f>SUM(D128,D134,D136,D142)</f>
        <v>8402</v>
      </c>
      <c r="E127" s="22">
        <f>SUM(E128,E134,E136,E142)</f>
        <v>672160</v>
      </c>
      <c r="F127" s="22">
        <f>SUM(F128,F134,F136,F142)</f>
        <v>8402</v>
      </c>
      <c r="G127" s="22">
        <f>SUM(G128,G134,G136,G142)</f>
        <v>756180</v>
      </c>
      <c r="H127" s="21"/>
      <c r="I127" s="100"/>
    </row>
    <row r="128" ht="27.75" hidden="1" customHeight="1" spans="1:9">
      <c r="A128" s="21" t="s">
        <v>14</v>
      </c>
      <c r="B128" s="21"/>
      <c r="C128" s="21"/>
      <c r="D128" s="22">
        <f>SUM(D129:D133)</f>
        <v>5806</v>
      </c>
      <c r="E128" s="22">
        <f>SUM(E129:E133)</f>
        <v>464480</v>
      </c>
      <c r="F128" s="22">
        <f>SUM(F129:F133)</f>
        <v>5806</v>
      </c>
      <c r="G128" s="22">
        <f>SUM(G129:G133)</f>
        <v>522540</v>
      </c>
      <c r="H128" s="21"/>
      <c r="I128" s="100"/>
    </row>
    <row r="129" ht="30.95" hidden="1" customHeight="1" spans="1:9">
      <c r="A129" s="31">
        <v>1</v>
      </c>
      <c r="B129" s="31" t="s">
        <v>157</v>
      </c>
      <c r="C129" s="31" t="s">
        <v>158</v>
      </c>
      <c r="D129" s="61">
        <v>1623</v>
      </c>
      <c r="E129" s="61">
        <v>129840</v>
      </c>
      <c r="F129" s="61">
        <v>1623</v>
      </c>
      <c r="G129" s="61">
        <v>146070</v>
      </c>
      <c r="H129" s="31"/>
      <c r="I129" s="31"/>
    </row>
    <row r="130" ht="30.95" hidden="1" customHeight="1" spans="1:9">
      <c r="A130" s="31">
        <v>2</v>
      </c>
      <c r="B130" s="31" t="s">
        <v>159</v>
      </c>
      <c r="C130" s="31" t="s">
        <v>158</v>
      </c>
      <c r="D130" s="61">
        <v>2184</v>
      </c>
      <c r="E130" s="61">
        <v>174720</v>
      </c>
      <c r="F130" s="61">
        <v>2184</v>
      </c>
      <c r="G130" s="61">
        <v>196560</v>
      </c>
      <c r="H130" s="31"/>
      <c r="I130" s="31"/>
    </row>
    <row r="131" s="2" customFormat="1" ht="30.95" hidden="1" customHeight="1" spans="1:9">
      <c r="A131" s="31">
        <v>3</v>
      </c>
      <c r="B131" s="31" t="s">
        <v>160</v>
      </c>
      <c r="C131" s="31" t="s">
        <v>161</v>
      </c>
      <c r="D131" s="61">
        <v>300</v>
      </c>
      <c r="E131" s="61">
        <v>24000</v>
      </c>
      <c r="F131" s="61">
        <v>300</v>
      </c>
      <c r="G131" s="61">
        <v>27000</v>
      </c>
      <c r="H131" s="31"/>
      <c r="I131" s="31"/>
    </row>
    <row r="132" s="2" customFormat="1" ht="30.95" hidden="1" customHeight="1" spans="1:9">
      <c r="A132" s="31">
        <v>4</v>
      </c>
      <c r="B132" s="31" t="s">
        <v>162</v>
      </c>
      <c r="C132" s="31" t="s">
        <v>161</v>
      </c>
      <c r="D132" s="61">
        <v>1000</v>
      </c>
      <c r="E132" s="61">
        <v>80000</v>
      </c>
      <c r="F132" s="61">
        <v>1000</v>
      </c>
      <c r="G132" s="61">
        <v>90000</v>
      </c>
      <c r="H132" s="31"/>
      <c r="I132" s="31"/>
    </row>
    <row r="133" s="2" customFormat="1" ht="30.95" hidden="1" customHeight="1" spans="1:9">
      <c r="A133" s="31">
        <v>5</v>
      </c>
      <c r="B133" s="31" t="s">
        <v>163</v>
      </c>
      <c r="C133" s="31" t="s">
        <v>164</v>
      </c>
      <c r="D133" s="61">
        <v>699</v>
      </c>
      <c r="E133" s="61">
        <v>55920</v>
      </c>
      <c r="F133" s="61">
        <v>699</v>
      </c>
      <c r="G133" s="61">
        <v>62910</v>
      </c>
      <c r="H133" s="31"/>
      <c r="I133" s="31"/>
    </row>
    <row r="134" s="2" customFormat="1" ht="30.95" hidden="1" customHeight="1" spans="1:9">
      <c r="A134" s="21" t="s">
        <v>165</v>
      </c>
      <c r="B134" s="21"/>
      <c r="C134" s="21"/>
      <c r="D134" s="22">
        <f>SUM(D135:D135)</f>
        <v>548</v>
      </c>
      <c r="E134" s="22">
        <f>SUM(E135:E135)</f>
        <v>43840</v>
      </c>
      <c r="F134" s="22">
        <f>SUM(F135:F135)</f>
        <v>548</v>
      </c>
      <c r="G134" s="22">
        <f>SUM(G135:G135)</f>
        <v>49320</v>
      </c>
      <c r="H134" s="49"/>
      <c r="I134" s="100"/>
    </row>
    <row r="135" s="2" customFormat="1" ht="30.95" hidden="1" customHeight="1" spans="1:9">
      <c r="A135" s="31">
        <v>6</v>
      </c>
      <c r="B135" s="31" t="s">
        <v>166</v>
      </c>
      <c r="C135" s="31" t="s">
        <v>167</v>
      </c>
      <c r="D135" s="61">
        <v>548</v>
      </c>
      <c r="E135" s="61">
        <v>43840</v>
      </c>
      <c r="F135" s="61">
        <v>548</v>
      </c>
      <c r="G135" s="61">
        <v>49320</v>
      </c>
      <c r="H135" s="31"/>
      <c r="I135" s="31"/>
    </row>
    <row r="136" s="2" customFormat="1" ht="30.95" hidden="1" customHeight="1" spans="1:9">
      <c r="A136" s="21" t="s">
        <v>168</v>
      </c>
      <c r="B136" s="21"/>
      <c r="C136" s="21"/>
      <c r="D136" s="22">
        <f>SUM(D137:D141)</f>
        <v>1988</v>
      </c>
      <c r="E136" s="22">
        <f>SUM(E137:E141)</f>
        <v>159040</v>
      </c>
      <c r="F136" s="22">
        <f>SUM(F137:F141)</f>
        <v>1988</v>
      </c>
      <c r="G136" s="22">
        <f>SUM(G137:G141)</f>
        <v>178920</v>
      </c>
      <c r="H136" s="21"/>
      <c r="I136" s="100"/>
    </row>
    <row r="137" s="2" customFormat="1" ht="30.95" hidden="1" customHeight="1" spans="1:9">
      <c r="A137" s="31">
        <v>7</v>
      </c>
      <c r="B137" s="31" t="s">
        <v>169</v>
      </c>
      <c r="C137" s="31" t="s">
        <v>170</v>
      </c>
      <c r="D137" s="61">
        <v>149</v>
      </c>
      <c r="E137" s="61">
        <v>11920</v>
      </c>
      <c r="F137" s="61">
        <v>149</v>
      </c>
      <c r="G137" s="61">
        <v>13410</v>
      </c>
      <c r="H137" s="31"/>
      <c r="I137" s="31"/>
    </row>
    <row r="138" s="2" customFormat="1" ht="30.95" hidden="1" customHeight="1" spans="1:9">
      <c r="A138" s="31">
        <v>8</v>
      </c>
      <c r="B138" s="31" t="s">
        <v>171</v>
      </c>
      <c r="C138" s="31" t="s">
        <v>170</v>
      </c>
      <c r="D138" s="61">
        <v>168</v>
      </c>
      <c r="E138" s="61">
        <v>13440</v>
      </c>
      <c r="F138" s="61">
        <v>168</v>
      </c>
      <c r="G138" s="61">
        <v>15120</v>
      </c>
      <c r="H138" s="31"/>
      <c r="I138" s="31"/>
    </row>
    <row r="139" s="2" customFormat="1" ht="30.95" hidden="1" customHeight="1" spans="1:9">
      <c r="A139" s="31">
        <v>9</v>
      </c>
      <c r="B139" s="31" t="s">
        <v>172</v>
      </c>
      <c r="C139" s="31" t="s">
        <v>170</v>
      </c>
      <c r="D139" s="61">
        <v>120</v>
      </c>
      <c r="E139" s="61">
        <v>9600</v>
      </c>
      <c r="F139" s="61">
        <v>120</v>
      </c>
      <c r="G139" s="61">
        <v>10800</v>
      </c>
      <c r="H139" s="31"/>
      <c r="I139" s="31"/>
    </row>
    <row r="140" s="2" customFormat="1" ht="30.95" hidden="1" customHeight="1" spans="1:9">
      <c r="A140" s="31">
        <v>10</v>
      </c>
      <c r="B140" s="31" t="s">
        <v>173</v>
      </c>
      <c r="C140" s="31" t="s">
        <v>170</v>
      </c>
      <c r="D140" s="61">
        <v>811</v>
      </c>
      <c r="E140" s="61">
        <v>64880</v>
      </c>
      <c r="F140" s="61">
        <v>811</v>
      </c>
      <c r="G140" s="61">
        <v>72990</v>
      </c>
      <c r="H140" s="31"/>
      <c r="I140" s="31"/>
    </row>
    <row r="141" s="2" customFormat="1" ht="30.95" hidden="1" customHeight="1" spans="1:9">
      <c r="A141" s="31">
        <v>11</v>
      </c>
      <c r="B141" s="31" t="s">
        <v>174</v>
      </c>
      <c r="C141" s="31" t="s">
        <v>170</v>
      </c>
      <c r="D141" s="61">
        <v>740</v>
      </c>
      <c r="E141" s="61">
        <v>59200</v>
      </c>
      <c r="F141" s="61">
        <v>740</v>
      </c>
      <c r="G141" s="61">
        <v>66600</v>
      </c>
      <c r="H141" s="31"/>
      <c r="I141" s="31"/>
    </row>
    <row r="142" s="2" customFormat="1" ht="25.5" hidden="1" customHeight="1" spans="1:9">
      <c r="A142" s="101" t="s">
        <v>175</v>
      </c>
      <c r="B142" s="102"/>
      <c r="C142" s="103"/>
      <c r="D142" s="22">
        <f>D143+D144</f>
        <v>60</v>
      </c>
      <c r="E142" s="22">
        <f>E143+E144</f>
        <v>4800</v>
      </c>
      <c r="F142" s="22">
        <f>F143+F144</f>
        <v>60</v>
      </c>
      <c r="G142" s="22">
        <f>G143+G144</f>
        <v>5400</v>
      </c>
      <c r="H142" s="21"/>
      <c r="I142" s="100"/>
    </row>
    <row r="143" s="2" customFormat="1" ht="30.95" hidden="1" customHeight="1" spans="1:9">
      <c r="A143" s="31">
        <v>12</v>
      </c>
      <c r="B143" s="31" t="s">
        <v>176</v>
      </c>
      <c r="C143" s="31" t="s">
        <v>177</v>
      </c>
      <c r="D143" s="61">
        <v>20</v>
      </c>
      <c r="E143" s="61">
        <v>1600</v>
      </c>
      <c r="F143" s="61">
        <v>20</v>
      </c>
      <c r="G143" s="61">
        <v>1800</v>
      </c>
      <c r="H143" s="104"/>
      <c r="I143" s="31"/>
    </row>
    <row r="144" s="2" customFormat="1" ht="30.95" hidden="1" customHeight="1" spans="1:9">
      <c r="A144" s="31">
        <v>13</v>
      </c>
      <c r="B144" s="31" t="s">
        <v>178</v>
      </c>
      <c r="C144" s="31" t="s">
        <v>177</v>
      </c>
      <c r="D144" s="61">
        <v>40</v>
      </c>
      <c r="E144" s="61">
        <v>3200</v>
      </c>
      <c r="F144" s="61">
        <v>40</v>
      </c>
      <c r="G144" s="61">
        <v>3600</v>
      </c>
      <c r="H144" s="104"/>
      <c r="I144" s="31"/>
    </row>
    <row r="145" s="2" customFormat="1" ht="30.95" hidden="1" customHeight="1" spans="1:9">
      <c r="A145" s="21" t="s">
        <v>179</v>
      </c>
      <c r="B145" s="21"/>
      <c r="C145" s="21"/>
      <c r="D145" s="22">
        <f>SUM(D146,D148)</f>
        <v>439</v>
      </c>
      <c r="E145" s="22">
        <f>SUM(E146,E148)</f>
        <v>0</v>
      </c>
      <c r="F145" s="22">
        <f>SUM(F146,F148)</f>
        <v>0</v>
      </c>
      <c r="G145" s="22">
        <f>SUM(G146,G148)</f>
        <v>0</v>
      </c>
      <c r="H145" s="30"/>
      <c r="I145" s="52"/>
    </row>
    <row r="146" s="2" customFormat="1" ht="27.75" hidden="1" customHeight="1" spans="1:9">
      <c r="A146" s="93" t="s">
        <v>14</v>
      </c>
      <c r="B146" s="94"/>
      <c r="C146" s="105"/>
      <c r="D146" s="22">
        <f>SUM(D147)</f>
        <v>218</v>
      </c>
      <c r="E146" s="22">
        <f>SUM(E147)</f>
        <v>0</v>
      </c>
      <c r="F146" s="22">
        <f>SUM(F147)</f>
        <v>0</v>
      </c>
      <c r="G146" s="22">
        <f>SUM(G147)</f>
        <v>0</v>
      </c>
      <c r="H146" s="30"/>
      <c r="I146" s="52"/>
    </row>
    <row r="147" s="2" customFormat="1" ht="26.25" hidden="1" customHeight="1" spans="1:9">
      <c r="A147" s="31">
        <v>1</v>
      </c>
      <c r="B147" s="31" t="s">
        <v>180</v>
      </c>
      <c r="C147" s="31" t="s">
        <v>181</v>
      </c>
      <c r="D147" s="61">
        <v>218</v>
      </c>
      <c r="E147" s="22"/>
      <c r="F147" s="22"/>
      <c r="G147" s="22"/>
      <c r="H147" s="30"/>
      <c r="I147" s="52"/>
    </row>
    <row r="148" s="2" customFormat="1" ht="25.5" hidden="1" customHeight="1" spans="1:9">
      <c r="A148" s="93" t="s">
        <v>182</v>
      </c>
      <c r="B148" s="94"/>
      <c r="C148" s="105"/>
      <c r="D148" s="22">
        <f>SUM(D149:D150)</f>
        <v>221</v>
      </c>
      <c r="E148" s="22">
        <f>SUM(E149:E150)</f>
        <v>0</v>
      </c>
      <c r="F148" s="22">
        <f>SUM(F149:F150)</f>
        <v>0</v>
      </c>
      <c r="G148" s="22">
        <f>SUM(G149:G150)</f>
        <v>0</v>
      </c>
      <c r="H148" s="21"/>
      <c r="I148" s="54"/>
    </row>
    <row r="149" s="2" customFormat="1" ht="30.95" hidden="1" customHeight="1" spans="1:9">
      <c r="A149" s="31">
        <v>2</v>
      </c>
      <c r="B149" s="31" t="s">
        <v>183</v>
      </c>
      <c r="C149" s="31" t="s">
        <v>184</v>
      </c>
      <c r="D149" s="61">
        <v>24</v>
      </c>
      <c r="E149" s="106"/>
      <c r="F149" s="106"/>
      <c r="G149" s="106"/>
      <c r="H149" s="36"/>
      <c r="I149" s="31"/>
    </row>
    <row r="150" s="2" customFormat="1" ht="27.75" hidden="1" customHeight="1" spans="1:9">
      <c r="A150" s="31">
        <v>3</v>
      </c>
      <c r="B150" s="31" t="s">
        <v>185</v>
      </c>
      <c r="C150" s="31" t="s">
        <v>184</v>
      </c>
      <c r="D150" s="61">
        <v>197</v>
      </c>
      <c r="E150" s="106"/>
      <c r="F150" s="106"/>
      <c r="G150" s="106"/>
      <c r="H150" s="36"/>
      <c r="I150" s="31"/>
    </row>
    <row r="151" s="2" customFormat="1" ht="29.25" hidden="1" customHeight="1" spans="1:9">
      <c r="A151" s="21" t="s">
        <v>186</v>
      </c>
      <c r="B151" s="21"/>
      <c r="C151" s="21"/>
      <c r="D151" s="22">
        <f>SUM(D152,D157,D161)</f>
        <v>1541</v>
      </c>
      <c r="E151" s="22">
        <f>SUM(E152,E157,E161)</f>
        <v>0</v>
      </c>
      <c r="F151" s="22">
        <f>SUM(F152,F157,F161)</f>
        <v>0</v>
      </c>
      <c r="G151" s="22">
        <f>SUM(G152,G157,G161)</f>
        <v>0</v>
      </c>
      <c r="H151" s="31"/>
      <c r="I151" s="100"/>
    </row>
    <row r="152" s="2" customFormat="1" ht="25.5" hidden="1" customHeight="1" spans="1:9">
      <c r="A152" s="93" t="s">
        <v>14</v>
      </c>
      <c r="B152" s="94"/>
      <c r="C152" s="105"/>
      <c r="D152" s="22">
        <f>SUM(D153:D156)</f>
        <v>1410</v>
      </c>
      <c r="E152" s="22">
        <f>SUM(E153:E156)</f>
        <v>0</v>
      </c>
      <c r="F152" s="22">
        <f>SUM(F153:F156)</f>
        <v>0</v>
      </c>
      <c r="G152" s="22">
        <f>SUM(G153:G156)</f>
        <v>0</v>
      </c>
      <c r="H152" s="21"/>
      <c r="I152" s="100"/>
    </row>
    <row r="153" s="2" customFormat="1" ht="25.5" hidden="1" customHeight="1" spans="1:9">
      <c r="A153" s="107">
        <v>1</v>
      </c>
      <c r="B153" s="107" t="s">
        <v>187</v>
      </c>
      <c r="C153" s="107" t="s">
        <v>188</v>
      </c>
      <c r="D153" s="61">
        <v>1114</v>
      </c>
      <c r="E153" s="22"/>
      <c r="F153" s="22"/>
      <c r="G153" s="22"/>
      <c r="H153" s="21"/>
      <c r="I153" s="100"/>
    </row>
    <row r="154" s="2" customFormat="1" ht="30.95" hidden="1" customHeight="1" spans="1:9">
      <c r="A154" s="31">
        <v>2</v>
      </c>
      <c r="B154" s="31" t="s">
        <v>189</v>
      </c>
      <c r="C154" s="31" t="s">
        <v>190</v>
      </c>
      <c r="D154" s="61">
        <v>30</v>
      </c>
      <c r="E154" s="61"/>
      <c r="F154" s="61"/>
      <c r="G154" s="61"/>
      <c r="H154" s="31"/>
      <c r="I154" s="31"/>
    </row>
    <row r="155" s="2" customFormat="1" ht="30.95" hidden="1" customHeight="1" spans="1:9">
      <c r="A155" s="107">
        <v>3</v>
      </c>
      <c r="B155" s="31" t="s">
        <v>191</v>
      </c>
      <c r="C155" s="31" t="s">
        <v>190</v>
      </c>
      <c r="D155" s="61">
        <v>35</v>
      </c>
      <c r="E155" s="22"/>
      <c r="F155" s="22"/>
      <c r="G155" s="22"/>
      <c r="H155" s="31"/>
      <c r="I155" s="100"/>
    </row>
    <row r="156" s="2" customFormat="1" ht="30.95" hidden="1" customHeight="1" spans="1:9">
      <c r="A156" s="31">
        <v>4</v>
      </c>
      <c r="B156" s="31" t="s">
        <v>192</v>
      </c>
      <c r="C156" s="31" t="s">
        <v>190</v>
      </c>
      <c r="D156" s="61">
        <v>231</v>
      </c>
      <c r="E156" s="22"/>
      <c r="F156" s="22"/>
      <c r="G156" s="22"/>
      <c r="H156" s="31"/>
      <c r="I156" s="100"/>
    </row>
    <row r="157" s="2" customFormat="1" ht="30.95" hidden="1" customHeight="1" spans="1:9">
      <c r="A157" s="93" t="s">
        <v>193</v>
      </c>
      <c r="B157" s="94"/>
      <c r="C157" s="105"/>
      <c r="D157" s="22">
        <f>SUM(D158:D160)</f>
        <v>105</v>
      </c>
      <c r="E157" s="22">
        <f>SUM(E158:E160)</f>
        <v>0</v>
      </c>
      <c r="F157" s="22">
        <f>SUM(F158:F160)</f>
        <v>0</v>
      </c>
      <c r="G157" s="22">
        <f>SUM(G158:G160)</f>
        <v>0</v>
      </c>
      <c r="H157" s="21"/>
      <c r="I157" s="100"/>
    </row>
    <row r="158" s="2" customFormat="1" ht="30.95" hidden="1" customHeight="1" spans="1:9">
      <c r="A158" s="31">
        <v>5</v>
      </c>
      <c r="B158" s="31" t="s">
        <v>194</v>
      </c>
      <c r="C158" s="31" t="s">
        <v>195</v>
      </c>
      <c r="D158" s="61">
        <v>17</v>
      </c>
      <c r="E158" s="61"/>
      <c r="F158" s="61"/>
      <c r="G158" s="61"/>
      <c r="H158" s="31"/>
      <c r="I158" s="31"/>
    </row>
    <row r="159" s="2" customFormat="1" ht="30.95" hidden="1" customHeight="1" spans="1:9">
      <c r="A159" s="31">
        <v>6</v>
      </c>
      <c r="B159" s="31" t="s">
        <v>196</v>
      </c>
      <c r="C159" s="31" t="s">
        <v>195</v>
      </c>
      <c r="D159" s="61">
        <v>36</v>
      </c>
      <c r="E159" s="61"/>
      <c r="F159" s="61"/>
      <c r="G159" s="61"/>
      <c r="H159" s="31"/>
      <c r="I159" s="31"/>
    </row>
    <row r="160" s="2" customFormat="1" ht="30.95" hidden="1" customHeight="1" spans="1:9">
      <c r="A160" s="31">
        <v>7</v>
      </c>
      <c r="B160" s="31" t="s">
        <v>197</v>
      </c>
      <c r="C160" s="31" t="s">
        <v>195</v>
      </c>
      <c r="D160" s="61">
        <v>52</v>
      </c>
      <c r="E160" s="61"/>
      <c r="F160" s="61"/>
      <c r="G160" s="61"/>
      <c r="H160" s="31"/>
      <c r="I160" s="31"/>
    </row>
    <row r="161" s="2" customFormat="1" ht="30.95" hidden="1" customHeight="1" spans="1:9">
      <c r="A161" s="93" t="s">
        <v>198</v>
      </c>
      <c r="B161" s="94"/>
      <c r="C161" s="105"/>
      <c r="D161" s="22">
        <f>SUM(D162)</f>
        <v>26</v>
      </c>
      <c r="E161" s="22">
        <f>SUM(E162)</f>
        <v>0</v>
      </c>
      <c r="F161" s="22">
        <f>SUM(F162)</f>
        <v>0</v>
      </c>
      <c r="G161" s="22">
        <f>SUM(G162)</f>
        <v>0</v>
      </c>
      <c r="H161" s="31"/>
      <c r="I161" s="31"/>
    </row>
    <row r="162" s="2" customFormat="1" ht="30.95" hidden="1" customHeight="1" spans="1:9">
      <c r="A162" s="31">
        <v>8</v>
      </c>
      <c r="B162" s="31" t="s">
        <v>199</v>
      </c>
      <c r="C162" s="31" t="s">
        <v>200</v>
      </c>
      <c r="D162" s="61">
        <v>26</v>
      </c>
      <c r="E162" s="61"/>
      <c r="F162" s="61"/>
      <c r="G162" s="61"/>
      <c r="H162" s="31"/>
      <c r="I162" s="31"/>
    </row>
    <row r="163" s="2" customFormat="1" ht="30.95" hidden="1" customHeight="1" spans="1:9">
      <c r="A163" s="21" t="s">
        <v>201</v>
      </c>
      <c r="B163" s="21"/>
      <c r="C163" s="21"/>
      <c r="D163" s="22">
        <f>SUM(D164,D171,D185)</f>
        <v>6060</v>
      </c>
      <c r="E163" s="22">
        <f>SUM(E164,E171,E185)</f>
        <v>0</v>
      </c>
      <c r="F163" s="22">
        <f>SUM(F164,F171,F185)</f>
        <v>0</v>
      </c>
      <c r="G163" s="22">
        <f>SUM(G164,G171,G185)</f>
        <v>0</v>
      </c>
      <c r="H163" s="30"/>
      <c r="I163" s="53"/>
    </row>
    <row r="164" s="2" customFormat="1" ht="27.75" hidden="1" customHeight="1" spans="1:9">
      <c r="A164" s="21" t="s">
        <v>14</v>
      </c>
      <c r="B164" s="21"/>
      <c r="C164" s="21"/>
      <c r="D164" s="22">
        <f>SUM(D165:D170)</f>
        <v>1923</v>
      </c>
      <c r="E164" s="22">
        <f>SUM(E165:E170)</f>
        <v>0</v>
      </c>
      <c r="F164" s="22">
        <f>SUM(F165:F170)</f>
        <v>0</v>
      </c>
      <c r="G164" s="22">
        <f>SUM(G165:G170)</f>
        <v>0</v>
      </c>
      <c r="H164" s="30"/>
      <c r="I164" s="53"/>
    </row>
    <row r="165" s="2" customFormat="1" ht="30.95" hidden="1" customHeight="1" spans="1:9">
      <c r="A165" s="31">
        <v>1</v>
      </c>
      <c r="B165" s="31" t="s">
        <v>202</v>
      </c>
      <c r="C165" s="31" t="s">
        <v>203</v>
      </c>
      <c r="D165" s="61">
        <v>334</v>
      </c>
      <c r="E165" s="106"/>
      <c r="F165" s="106"/>
      <c r="G165" s="106"/>
      <c r="H165" s="36"/>
      <c r="I165" s="31"/>
    </row>
    <row r="166" s="2" customFormat="1" ht="30.95" hidden="1" customHeight="1" spans="1:9">
      <c r="A166" s="31">
        <v>2</v>
      </c>
      <c r="B166" s="31" t="s">
        <v>204</v>
      </c>
      <c r="C166" s="31" t="s">
        <v>203</v>
      </c>
      <c r="D166" s="61">
        <v>120</v>
      </c>
      <c r="E166" s="106"/>
      <c r="F166" s="106"/>
      <c r="G166" s="106"/>
      <c r="H166" s="36"/>
      <c r="I166" s="31"/>
    </row>
    <row r="167" s="2" customFormat="1" ht="30.95" hidden="1" customHeight="1" spans="1:9">
      <c r="A167" s="31">
        <v>3</v>
      </c>
      <c r="B167" s="31" t="s">
        <v>205</v>
      </c>
      <c r="C167" s="31" t="s">
        <v>203</v>
      </c>
      <c r="D167" s="61">
        <v>666</v>
      </c>
      <c r="E167" s="106"/>
      <c r="F167" s="106"/>
      <c r="G167" s="106"/>
      <c r="H167" s="36"/>
      <c r="I167" s="31"/>
    </row>
    <row r="168" s="2" customFormat="1" ht="30.95" hidden="1" customHeight="1" spans="1:9">
      <c r="A168" s="31">
        <v>4</v>
      </c>
      <c r="B168" s="31" t="s">
        <v>206</v>
      </c>
      <c r="C168" s="31" t="s">
        <v>207</v>
      </c>
      <c r="D168" s="61">
        <v>171</v>
      </c>
      <c r="E168" s="106"/>
      <c r="F168" s="106"/>
      <c r="G168" s="106"/>
      <c r="H168" s="36"/>
      <c r="I168" s="31"/>
    </row>
    <row r="169" s="2" customFormat="1" ht="30.95" hidden="1" customHeight="1" spans="1:9">
      <c r="A169" s="31">
        <v>5</v>
      </c>
      <c r="B169" s="31" t="s">
        <v>208</v>
      </c>
      <c r="C169" s="31" t="s">
        <v>207</v>
      </c>
      <c r="D169" s="61">
        <v>52</v>
      </c>
      <c r="E169" s="106"/>
      <c r="F169" s="106"/>
      <c r="G169" s="106"/>
      <c r="H169" s="36"/>
      <c r="I169" s="31"/>
    </row>
    <row r="170" s="2" customFormat="1" ht="30.95" hidden="1" customHeight="1" spans="1:9">
      <c r="A170" s="31">
        <v>6</v>
      </c>
      <c r="B170" s="31" t="s">
        <v>209</v>
      </c>
      <c r="C170" s="31" t="s">
        <v>210</v>
      </c>
      <c r="D170" s="61">
        <v>580</v>
      </c>
      <c r="E170" s="106"/>
      <c r="F170" s="106"/>
      <c r="G170" s="106"/>
      <c r="H170" s="36"/>
      <c r="I170" s="31"/>
    </row>
    <row r="171" s="3" customFormat="1" ht="30.95" hidden="1" customHeight="1" spans="1:9">
      <c r="A171" s="31"/>
      <c r="B171" s="21" t="s">
        <v>211</v>
      </c>
      <c r="C171" s="21"/>
      <c r="D171" s="22">
        <f>SUM(D172:D184)</f>
        <v>1448</v>
      </c>
      <c r="E171" s="106"/>
      <c r="F171" s="106"/>
      <c r="G171" s="106"/>
      <c r="H171" s="36"/>
      <c r="I171" s="31"/>
    </row>
    <row r="172" s="3" customFormat="1" ht="30.95" hidden="1" customHeight="1" spans="1:9">
      <c r="A172" s="31">
        <v>7</v>
      </c>
      <c r="B172" s="31" t="s">
        <v>212</v>
      </c>
      <c r="C172" s="31" t="s">
        <v>213</v>
      </c>
      <c r="D172" s="61">
        <v>180</v>
      </c>
      <c r="E172" s="106"/>
      <c r="F172" s="106"/>
      <c r="G172" s="106"/>
      <c r="H172" s="36"/>
      <c r="I172" s="31"/>
    </row>
    <row r="173" s="3" customFormat="1" ht="30.95" hidden="1" customHeight="1" spans="1:9">
      <c r="A173" s="31">
        <v>8</v>
      </c>
      <c r="B173" s="31" t="s">
        <v>214</v>
      </c>
      <c r="C173" s="31" t="s">
        <v>213</v>
      </c>
      <c r="D173" s="61">
        <v>240</v>
      </c>
      <c r="E173" s="106"/>
      <c r="F173" s="106"/>
      <c r="G173" s="106"/>
      <c r="H173" s="36"/>
      <c r="I173" s="31"/>
    </row>
    <row r="174" s="3" customFormat="1" ht="30.95" hidden="1" customHeight="1" spans="1:9">
      <c r="A174" s="31">
        <v>9</v>
      </c>
      <c r="B174" s="31" t="s">
        <v>215</v>
      </c>
      <c r="C174" s="31" t="s">
        <v>213</v>
      </c>
      <c r="D174" s="61">
        <v>48</v>
      </c>
      <c r="E174" s="106"/>
      <c r="F174" s="106"/>
      <c r="G174" s="106"/>
      <c r="H174" s="36"/>
      <c r="I174" s="31"/>
    </row>
    <row r="175" s="3" customFormat="1" ht="30.95" hidden="1" customHeight="1" spans="1:9">
      <c r="A175" s="31">
        <v>10</v>
      </c>
      <c r="B175" s="31" t="s">
        <v>216</v>
      </c>
      <c r="C175" s="31" t="s">
        <v>213</v>
      </c>
      <c r="D175" s="61">
        <v>48</v>
      </c>
      <c r="E175" s="106"/>
      <c r="F175" s="106"/>
      <c r="G175" s="106"/>
      <c r="H175" s="36"/>
      <c r="I175" s="31"/>
    </row>
    <row r="176" s="3" customFormat="1" ht="30.95" hidden="1" customHeight="1" spans="1:9">
      <c r="A176" s="31">
        <v>11</v>
      </c>
      <c r="B176" s="31" t="s">
        <v>217</v>
      </c>
      <c r="C176" s="31" t="s">
        <v>213</v>
      </c>
      <c r="D176" s="61">
        <v>20</v>
      </c>
      <c r="E176" s="106"/>
      <c r="F176" s="106"/>
      <c r="G176" s="106"/>
      <c r="H176" s="36"/>
      <c r="I176" s="31"/>
    </row>
    <row r="177" s="3" customFormat="1" ht="30.95" hidden="1" customHeight="1" spans="1:9">
      <c r="A177" s="31">
        <v>12</v>
      </c>
      <c r="B177" s="31" t="s">
        <v>218</v>
      </c>
      <c r="C177" s="31" t="s">
        <v>213</v>
      </c>
      <c r="D177" s="61">
        <v>38</v>
      </c>
      <c r="E177" s="106"/>
      <c r="F177" s="106"/>
      <c r="G177" s="106"/>
      <c r="H177" s="36"/>
      <c r="I177" s="31"/>
    </row>
    <row r="178" s="3" customFormat="1" ht="30.95" hidden="1" customHeight="1" spans="1:9">
      <c r="A178" s="31">
        <v>13</v>
      </c>
      <c r="B178" s="31" t="s">
        <v>219</v>
      </c>
      <c r="C178" s="31" t="s">
        <v>213</v>
      </c>
      <c r="D178" s="61">
        <v>40</v>
      </c>
      <c r="E178" s="106"/>
      <c r="F178" s="106"/>
      <c r="G178" s="106"/>
      <c r="H178" s="36"/>
      <c r="I178" s="31"/>
    </row>
    <row r="179" s="3" customFormat="1" ht="30.95" hidden="1" customHeight="1" spans="1:9">
      <c r="A179" s="31">
        <v>14</v>
      </c>
      <c r="B179" s="31" t="s">
        <v>220</v>
      </c>
      <c r="C179" s="31" t="s">
        <v>213</v>
      </c>
      <c r="D179" s="61">
        <v>18</v>
      </c>
      <c r="E179" s="106"/>
      <c r="F179" s="106"/>
      <c r="G179" s="106"/>
      <c r="H179" s="36"/>
      <c r="I179" s="31"/>
    </row>
    <row r="180" s="3" customFormat="1" ht="30.95" hidden="1" customHeight="1" spans="1:9">
      <c r="A180" s="31">
        <v>15</v>
      </c>
      <c r="B180" s="31" t="s">
        <v>221</v>
      </c>
      <c r="C180" s="31" t="s">
        <v>213</v>
      </c>
      <c r="D180" s="61">
        <v>100</v>
      </c>
      <c r="E180" s="106"/>
      <c r="F180" s="106"/>
      <c r="G180" s="106"/>
      <c r="H180" s="36"/>
      <c r="I180" s="31"/>
    </row>
    <row r="181" s="3" customFormat="1" ht="30.95" hidden="1" customHeight="1" spans="1:9">
      <c r="A181" s="31">
        <v>16</v>
      </c>
      <c r="B181" s="31" t="s">
        <v>222</v>
      </c>
      <c r="C181" s="31" t="s">
        <v>213</v>
      </c>
      <c r="D181" s="61">
        <v>250</v>
      </c>
      <c r="E181" s="106"/>
      <c r="F181" s="106"/>
      <c r="G181" s="106"/>
      <c r="H181" s="36"/>
      <c r="I181" s="31"/>
    </row>
    <row r="182" s="2" customFormat="1" ht="30.95" hidden="1" customHeight="1" spans="1:9">
      <c r="A182" s="31">
        <v>17</v>
      </c>
      <c r="B182" s="31" t="s">
        <v>223</v>
      </c>
      <c r="C182" s="31" t="s">
        <v>213</v>
      </c>
      <c r="D182" s="61">
        <v>98</v>
      </c>
      <c r="E182" s="106"/>
      <c r="F182" s="106"/>
      <c r="G182" s="106"/>
      <c r="H182" s="36"/>
      <c r="I182" s="31"/>
    </row>
    <row r="183" s="2" customFormat="1" ht="30.95" hidden="1" customHeight="1" spans="1:9">
      <c r="A183" s="31">
        <v>18</v>
      </c>
      <c r="B183" s="31" t="s">
        <v>224</v>
      </c>
      <c r="C183" s="31" t="s">
        <v>213</v>
      </c>
      <c r="D183" s="61">
        <v>18</v>
      </c>
      <c r="E183" s="106"/>
      <c r="F183" s="106"/>
      <c r="G183" s="106"/>
      <c r="H183" s="36"/>
      <c r="I183" s="31"/>
    </row>
    <row r="184" s="2" customFormat="1" ht="30.95" hidden="1" customHeight="1" spans="1:9">
      <c r="A184" s="31">
        <v>19</v>
      </c>
      <c r="B184" s="31" t="s">
        <v>225</v>
      </c>
      <c r="C184" s="31" t="s">
        <v>213</v>
      </c>
      <c r="D184" s="61">
        <v>350</v>
      </c>
      <c r="E184" s="106"/>
      <c r="F184" s="106"/>
      <c r="G184" s="106"/>
      <c r="H184" s="36"/>
      <c r="I184" s="31"/>
    </row>
    <row r="185" s="2" customFormat="1" ht="30.95" hidden="1" customHeight="1" spans="1:9">
      <c r="A185" s="55" t="s">
        <v>226</v>
      </c>
      <c r="B185" s="108"/>
      <c r="C185" s="109"/>
      <c r="D185" s="22">
        <f>SUM(D186:D190)</f>
        <v>2689</v>
      </c>
      <c r="E185" s="22">
        <f>SUM(E186:E190)</f>
        <v>0</v>
      </c>
      <c r="F185" s="22">
        <f>SUM(F186:F190)</f>
        <v>0</v>
      </c>
      <c r="G185" s="22">
        <f>SUM(G186:G190)</f>
        <v>0</v>
      </c>
      <c r="H185" s="110"/>
      <c r="I185" s="100"/>
    </row>
    <row r="186" s="2" customFormat="1" ht="30.95" hidden="1" customHeight="1" spans="1:9">
      <c r="A186" s="31">
        <v>20</v>
      </c>
      <c r="B186" s="31" t="s">
        <v>227</v>
      </c>
      <c r="C186" s="31" t="s">
        <v>228</v>
      </c>
      <c r="D186" s="61">
        <v>1353</v>
      </c>
      <c r="E186" s="61"/>
      <c r="F186" s="61"/>
      <c r="G186" s="61"/>
      <c r="H186" s="36"/>
      <c r="I186" s="31"/>
    </row>
    <row r="187" s="2" customFormat="1" ht="30.95" hidden="1" customHeight="1" spans="1:9">
      <c r="A187" s="31">
        <v>21</v>
      </c>
      <c r="B187" s="31" t="s">
        <v>229</v>
      </c>
      <c r="C187" s="31" t="s">
        <v>228</v>
      </c>
      <c r="D187" s="61">
        <v>201</v>
      </c>
      <c r="E187" s="61"/>
      <c r="F187" s="61"/>
      <c r="G187" s="61"/>
      <c r="H187" s="36"/>
      <c r="I187" s="31"/>
    </row>
    <row r="188" s="2" customFormat="1" ht="30.95" hidden="1" customHeight="1" spans="1:9">
      <c r="A188" s="31">
        <v>22</v>
      </c>
      <c r="B188" s="31" t="s">
        <v>230</v>
      </c>
      <c r="C188" s="31" t="s">
        <v>228</v>
      </c>
      <c r="D188" s="61">
        <v>905</v>
      </c>
      <c r="E188" s="61"/>
      <c r="F188" s="61"/>
      <c r="G188" s="61"/>
      <c r="H188" s="36"/>
      <c r="I188" s="31"/>
    </row>
    <row r="189" s="2" customFormat="1" ht="30.95" hidden="1" customHeight="1" spans="1:9">
      <c r="A189" s="31">
        <v>23</v>
      </c>
      <c r="B189" s="31" t="s">
        <v>231</v>
      </c>
      <c r="C189" s="31" t="s">
        <v>228</v>
      </c>
      <c r="D189" s="61">
        <v>50</v>
      </c>
      <c r="E189" s="61"/>
      <c r="F189" s="61"/>
      <c r="G189" s="61"/>
      <c r="H189" s="36"/>
      <c r="I189" s="31"/>
    </row>
    <row r="190" s="2" customFormat="1" ht="41.25" hidden="1" customHeight="1" spans="1:9">
      <c r="A190" s="31">
        <v>24</v>
      </c>
      <c r="B190" s="31" t="s">
        <v>232</v>
      </c>
      <c r="C190" s="31" t="s">
        <v>228</v>
      </c>
      <c r="D190" s="61">
        <v>180</v>
      </c>
      <c r="E190" s="61"/>
      <c r="F190" s="61"/>
      <c r="G190" s="61"/>
      <c r="H190" s="36"/>
      <c r="I190" s="31"/>
    </row>
    <row r="191" s="2" customFormat="1" ht="30.95" hidden="1" customHeight="1" spans="1:9">
      <c r="A191" s="21" t="s">
        <v>233</v>
      </c>
      <c r="B191" s="21"/>
      <c r="C191" s="21"/>
      <c r="D191" s="22">
        <f>SUM(D192,D194)</f>
        <v>1495</v>
      </c>
      <c r="E191" s="22">
        <f>SUM(E192,E194)</f>
        <v>0</v>
      </c>
      <c r="F191" s="22">
        <f>SUM(F192,F194)</f>
        <v>0</v>
      </c>
      <c r="G191" s="22">
        <f>SUM(G192,G194)</f>
        <v>0</v>
      </c>
      <c r="H191" s="30"/>
      <c r="I191" s="54"/>
    </row>
    <row r="192" s="2" customFormat="1" ht="25.5" hidden="1" customHeight="1" spans="1:9">
      <c r="A192" s="21" t="s">
        <v>14</v>
      </c>
      <c r="B192" s="21"/>
      <c r="C192" s="21"/>
      <c r="D192" s="22">
        <f>SUM(D193:D193)</f>
        <v>348</v>
      </c>
      <c r="E192" s="22">
        <f>SUM(E193:E193)</f>
        <v>0</v>
      </c>
      <c r="F192" s="22">
        <f>SUM(F193:F193)</f>
        <v>0</v>
      </c>
      <c r="G192" s="22">
        <f>SUM(G193:G193)</f>
        <v>0</v>
      </c>
      <c r="H192" s="30"/>
      <c r="I192" s="54"/>
    </row>
    <row r="193" s="2" customFormat="1" ht="30.95" hidden="1" customHeight="1" spans="1:9">
      <c r="A193" s="31">
        <v>1</v>
      </c>
      <c r="B193" s="31" t="s">
        <v>234</v>
      </c>
      <c r="C193" s="31" t="s">
        <v>181</v>
      </c>
      <c r="D193" s="61">
        <v>348</v>
      </c>
      <c r="E193" s="61"/>
      <c r="F193" s="61"/>
      <c r="G193" s="61"/>
      <c r="H193" s="31"/>
      <c r="I193" s="31"/>
    </row>
    <row r="194" s="2" customFormat="1" ht="30.95" hidden="1" customHeight="1" spans="1:9">
      <c r="A194" s="21" t="s">
        <v>235</v>
      </c>
      <c r="B194" s="21"/>
      <c r="C194" s="21"/>
      <c r="D194" s="22">
        <f>SUM(D195:D199)</f>
        <v>1147</v>
      </c>
      <c r="E194" s="22">
        <f>SUM(E195:E199)</f>
        <v>0</v>
      </c>
      <c r="F194" s="22">
        <f>SUM(F195:F199)</f>
        <v>0</v>
      </c>
      <c r="G194" s="22">
        <f>SUM(G195:G199)</f>
        <v>0</v>
      </c>
      <c r="H194" s="31"/>
      <c r="I194" s="31"/>
    </row>
    <row r="195" s="2" customFormat="1" ht="30.95" hidden="1" customHeight="1" spans="1:9">
      <c r="A195" s="31">
        <v>2</v>
      </c>
      <c r="B195" s="31" t="s">
        <v>236</v>
      </c>
      <c r="C195" s="31" t="s">
        <v>237</v>
      </c>
      <c r="D195" s="61">
        <v>42</v>
      </c>
      <c r="E195" s="61"/>
      <c r="F195" s="61"/>
      <c r="G195" s="61"/>
      <c r="H195" s="31"/>
      <c r="I195" s="31"/>
    </row>
    <row r="196" s="2" customFormat="1" ht="30.95" hidden="1" customHeight="1" spans="1:9">
      <c r="A196" s="31">
        <v>3</v>
      </c>
      <c r="B196" s="31" t="s">
        <v>238</v>
      </c>
      <c r="C196" s="31" t="s">
        <v>237</v>
      </c>
      <c r="D196" s="61">
        <v>97</v>
      </c>
      <c r="E196" s="61"/>
      <c r="F196" s="61"/>
      <c r="G196" s="61"/>
      <c r="H196" s="31"/>
      <c r="I196" s="31"/>
    </row>
    <row r="197" s="2" customFormat="1" ht="30.95" hidden="1" customHeight="1" spans="1:9">
      <c r="A197" s="31">
        <v>4</v>
      </c>
      <c r="B197" s="111" t="s">
        <v>239</v>
      </c>
      <c r="C197" s="111" t="s">
        <v>237</v>
      </c>
      <c r="D197" s="112">
        <v>383</v>
      </c>
      <c r="E197" s="113"/>
      <c r="F197" s="112"/>
      <c r="G197" s="113"/>
      <c r="H197" s="114"/>
      <c r="I197" s="31"/>
    </row>
    <row r="198" s="2" customFormat="1" ht="30.95" hidden="1" customHeight="1" spans="1:9">
      <c r="A198" s="31">
        <v>5</v>
      </c>
      <c r="B198" s="111" t="s">
        <v>240</v>
      </c>
      <c r="C198" s="111" t="s">
        <v>237</v>
      </c>
      <c r="D198" s="112">
        <v>370</v>
      </c>
      <c r="E198" s="113"/>
      <c r="F198" s="112"/>
      <c r="G198" s="113"/>
      <c r="H198" s="114"/>
      <c r="I198" s="31"/>
    </row>
    <row r="199" s="2" customFormat="1" ht="30.95" hidden="1" customHeight="1" spans="1:9">
      <c r="A199" s="31">
        <v>6</v>
      </c>
      <c r="B199" s="31" t="s">
        <v>241</v>
      </c>
      <c r="C199" s="31" t="s">
        <v>237</v>
      </c>
      <c r="D199" s="61">
        <v>255</v>
      </c>
      <c r="E199" s="22"/>
      <c r="F199" s="22"/>
      <c r="G199" s="22"/>
      <c r="H199" s="30"/>
      <c r="I199" s="31"/>
    </row>
    <row r="200" s="4" customFormat="1" ht="35.1" customHeight="1" spans="1:9">
      <c r="A200" s="23" t="s">
        <v>242</v>
      </c>
      <c r="B200" s="23"/>
      <c r="C200" s="23"/>
      <c r="D200" s="24">
        <f>SUM(D201,D213,D215,D218)</f>
        <v>6247</v>
      </c>
      <c r="E200" s="24">
        <f>D200*100</f>
        <v>624700</v>
      </c>
      <c r="F200" s="24">
        <f>SUM(F201,F213,F215,F218)</f>
        <v>6247</v>
      </c>
      <c r="G200" s="24">
        <f>F200*100</f>
        <v>624700</v>
      </c>
      <c r="H200" s="115"/>
      <c r="I200" s="133"/>
    </row>
    <row r="201" s="4" customFormat="1" ht="35.1" customHeight="1" spans="1:9">
      <c r="A201" s="23" t="s">
        <v>14</v>
      </c>
      <c r="B201" s="23"/>
      <c r="C201" s="23"/>
      <c r="D201" s="24">
        <f>SUM(D202:D212)</f>
        <v>4757</v>
      </c>
      <c r="E201" s="24">
        <f>SUM(E202:E212)</f>
        <v>475700</v>
      </c>
      <c r="F201" s="24">
        <f>SUM(F202:F212)</f>
        <v>4757</v>
      </c>
      <c r="G201" s="24">
        <f>SUM(G202:G212)</f>
        <v>475700</v>
      </c>
      <c r="H201" s="115"/>
      <c r="I201" s="133"/>
    </row>
    <row r="202" s="4" customFormat="1" ht="35.1" customHeight="1" spans="1:9">
      <c r="A202" s="116">
        <v>1</v>
      </c>
      <c r="B202" s="116" t="s">
        <v>243</v>
      </c>
      <c r="C202" s="116" t="s">
        <v>244</v>
      </c>
      <c r="D202" s="117">
        <v>84</v>
      </c>
      <c r="E202" s="117">
        <f t="shared" ref="E202:E219" si="0">D202*100</f>
        <v>8400</v>
      </c>
      <c r="F202" s="117">
        <v>84</v>
      </c>
      <c r="G202" s="117">
        <f t="shared" ref="G202:G219" si="1">F202*100</f>
        <v>8400</v>
      </c>
      <c r="H202" s="118"/>
      <c r="I202" s="116"/>
    </row>
    <row r="203" s="4" customFormat="1" ht="35.1" customHeight="1" spans="1:9">
      <c r="A203" s="116">
        <v>2</v>
      </c>
      <c r="B203" s="116" t="s">
        <v>245</v>
      </c>
      <c r="C203" s="116" t="s">
        <v>246</v>
      </c>
      <c r="D203" s="117">
        <v>52</v>
      </c>
      <c r="E203" s="117">
        <f t="shared" si="0"/>
        <v>5200</v>
      </c>
      <c r="F203" s="117">
        <v>52</v>
      </c>
      <c r="G203" s="117">
        <f t="shared" si="1"/>
        <v>5200</v>
      </c>
      <c r="H203" s="118"/>
      <c r="I203" s="116"/>
    </row>
    <row r="204" s="5" customFormat="1" ht="35.1" customHeight="1" spans="1:9">
      <c r="A204" s="116">
        <v>3</v>
      </c>
      <c r="B204" s="116" t="s">
        <v>247</v>
      </c>
      <c r="C204" s="116" t="s">
        <v>246</v>
      </c>
      <c r="D204" s="116">
        <v>60</v>
      </c>
      <c r="E204" s="117">
        <f t="shared" si="0"/>
        <v>6000</v>
      </c>
      <c r="F204" s="116">
        <v>60</v>
      </c>
      <c r="G204" s="117">
        <f t="shared" si="1"/>
        <v>6000</v>
      </c>
      <c r="H204" s="118"/>
      <c r="I204" s="116"/>
    </row>
    <row r="205" s="5" customFormat="1" ht="35.1" customHeight="1" spans="1:9">
      <c r="A205" s="116">
        <v>4</v>
      </c>
      <c r="B205" s="116" t="s">
        <v>248</v>
      </c>
      <c r="C205" s="116" t="s">
        <v>246</v>
      </c>
      <c r="D205" s="116">
        <v>100</v>
      </c>
      <c r="E205" s="117">
        <f t="shared" si="0"/>
        <v>10000</v>
      </c>
      <c r="F205" s="116">
        <v>100</v>
      </c>
      <c r="G205" s="117">
        <f t="shared" si="1"/>
        <v>10000</v>
      </c>
      <c r="H205" s="118"/>
      <c r="I205" s="116"/>
    </row>
    <row r="206" s="5" customFormat="1" ht="35.1" customHeight="1" spans="1:9">
      <c r="A206" s="116">
        <v>5</v>
      </c>
      <c r="B206" s="116" t="s">
        <v>249</v>
      </c>
      <c r="C206" s="116" t="s">
        <v>246</v>
      </c>
      <c r="D206" s="116">
        <v>65</v>
      </c>
      <c r="E206" s="117">
        <f t="shared" si="0"/>
        <v>6500</v>
      </c>
      <c r="F206" s="116">
        <v>65</v>
      </c>
      <c r="G206" s="117">
        <f t="shared" si="1"/>
        <v>6500</v>
      </c>
      <c r="H206" s="118"/>
      <c r="I206" s="116"/>
    </row>
    <row r="207" s="5" customFormat="1" ht="35.1" customHeight="1" spans="1:9">
      <c r="A207" s="116">
        <v>6</v>
      </c>
      <c r="B207" s="116" t="s">
        <v>250</v>
      </c>
      <c r="C207" s="116" t="s">
        <v>251</v>
      </c>
      <c r="D207" s="116">
        <v>350</v>
      </c>
      <c r="E207" s="117">
        <f t="shared" si="0"/>
        <v>35000</v>
      </c>
      <c r="F207" s="116">
        <v>350</v>
      </c>
      <c r="G207" s="117">
        <f t="shared" si="1"/>
        <v>35000</v>
      </c>
      <c r="H207" s="118"/>
      <c r="I207" s="116"/>
    </row>
    <row r="208" s="5" customFormat="1" ht="35.1" customHeight="1" spans="1:9">
      <c r="A208" s="116">
        <v>7</v>
      </c>
      <c r="B208" s="116" t="s">
        <v>252</v>
      </c>
      <c r="C208" s="116" t="s">
        <v>253</v>
      </c>
      <c r="D208" s="116">
        <v>2000</v>
      </c>
      <c r="E208" s="117">
        <f t="shared" si="0"/>
        <v>200000</v>
      </c>
      <c r="F208" s="116">
        <v>2000</v>
      </c>
      <c r="G208" s="117">
        <f t="shared" si="1"/>
        <v>200000</v>
      </c>
      <c r="H208" s="118"/>
      <c r="I208" s="116" t="s">
        <v>254</v>
      </c>
    </row>
    <row r="209" s="5" customFormat="1" ht="35.1" customHeight="1" spans="1:9">
      <c r="A209" s="116">
        <v>8</v>
      </c>
      <c r="B209" s="116" t="s">
        <v>255</v>
      </c>
      <c r="C209" s="116" t="s">
        <v>181</v>
      </c>
      <c r="D209" s="116">
        <v>1650</v>
      </c>
      <c r="E209" s="117">
        <f t="shared" si="0"/>
        <v>165000</v>
      </c>
      <c r="F209" s="116">
        <v>1650</v>
      </c>
      <c r="G209" s="117">
        <f t="shared" si="1"/>
        <v>165000</v>
      </c>
      <c r="H209" s="118"/>
      <c r="I209" s="116" t="s">
        <v>254</v>
      </c>
    </row>
    <row r="210" s="5" customFormat="1" ht="35.1" customHeight="1" spans="1:9">
      <c r="A210" s="116">
        <v>9</v>
      </c>
      <c r="B210" s="116" t="s">
        <v>256</v>
      </c>
      <c r="C210" s="116" t="s">
        <v>246</v>
      </c>
      <c r="D210" s="116">
        <v>64</v>
      </c>
      <c r="E210" s="117">
        <f t="shared" si="0"/>
        <v>6400</v>
      </c>
      <c r="F210" s="116">
        <v>64</v>
      </c>
      <c r="G210" s="117">
        <f t="shared" si="1"/>
        <v>6400</v>
      </c>
      <c r="H210" s="118"/>
      <c r="I210" s="116" t="s">
        <v>254</v>
      </c>
    </row>
    <row r="211" s="5" customFormat="1" ht="35.1" customHeight="1" spans="1:9">
      <c r="A211" s="116">
        <v>10</v>
      </c>
      <c r="B211" s="116" t="s">
        <v>257</v>
      </c>
      <c r="C211" s="116" t="s">
        <v>246</v>
      </c>
      <c r="D211" s="116">
        <v>232</v>
      </c>
      <c r="E211" s="117">
        <f t="shared" si="0"/>
        <v>23200</v>
      </c>
      <c r="F211" s="116">
        <v>232</v>
      </c>
      <c r="G211" s="117">
        <f t="shared" si="1"/>
        <v>23200</v>
      </c>
      <c r="H211" s="118"/>
      <c r="I211" s="116" t="s">
        <v>254</v>
      </c>
    </row>
    <row r="212" s="5" customFormat="1" ht="35.1" customHeight="1" spans="1:9">
      <c r="A212" s="116">
        <v>11</v>
      </c>
      <c r="B212" s="116" t="s">
        <v>258</v>
      </c>
      <c r="C212" s="116" t="s">
        <v>246</v>
      </c>
      <c r="D212" s="116">
        <v>100</v>
      </c>
      <c r="E212" s="117">
        <f t="shared" si="0"/>
        <v>10000</v>
      </c>
      <c r="F212" s="116">
        <v>100</v>
      </c>
      <c r="G212" s="117">
        <f t="shared" si="1"/>
        <v>10000</v>
      </c>
      <c r="H212" s="118"/>
      <c r="I212" s="116" t="s">
        <v>254</v>
      </c>
    </row>
    <row r="213" s="5" customFormat="1" ht="35.1" customHeight="1" spans="1:9">
      <c r="A213" s="23" t="s">
        <v>259</v>
      </c>
      <c r="B213" s="23"/>
      <c r="C213" s="23"/>
      <c r="D213" s="24">
        <f>D214</f>
        <v>240</v>
      </c>
      <c r="E213" s="24">
        <f t="shared" si="0"/>
        <v>24000</v>
      </c>
      <c r="F213" s="24">
        <f>F214</f>
        <v>240</v>
      </c>
      <c r="G213" s="24">
        <f t="shared" si="1"/>
        <v>24000</v>
      </c>
      <c r="H213" s="119"/>
      <c r="I213" s="134"/>
    </row>
    <row r="214" s="5" customFormat="1" ht="35.1" customHeight="1" spans="1:9">
      <c r="A214" s="116">
        <v>12</v>
      </c>
      <c r="B214" s="116" t="s">
        <v>260</v>
      </c>
      <c r="C214" s="116" t="s">
        <v>261</v>
      </c>
      <c r="D214" s="117">
        <v>240</v>
      </c>
      <c r="E214" s="117">
        <f t="shared" si="0"/>
        <v>24000</v>
      </c>
      <c r="F214" s="117">
        <v>240</v>
      </c>
      <c r="G214" s="117">
        <f t="shared" si="1"/>
        <v>24000</v>
      </c>
      <c r="H214" s="118"/>
      <c r="I214" s="116"/>
    </row>
    <row r="215" s="5" customFormat="1" ht="35.1" customHeight="1" spans="1:9">
      <c r="A215" s="23" t="s">
        <v>262</v>
      </c>
      <c r="B215" s="23"/>
      <c r="C215" s="23"/>
      <c r="D215" s="24">
        <f>SUM(D216:D217)</f>
        <v>950</v>
      </c>
      <c r="E215" s="24">
        <f t="shared" si="0"/>
        <v>95000</v>
      </c>
      <c r="F215" s="24">
        <f>SUM(F216:F217)</f>
        <v>950</v>
      </c>
      <c r="G215" s="24">
        <f t="shared" si="1"/>
        <v>95000</v>
      </c>
      <c r="H215" s="115"/>
      <c r="I215" s="133"/>
    </row>
    <row r="216" s="5" customFormat="1" ht="35.1" customHeight="1" spans="1:9">
      <c r="A216" s="116">
        <v>13</v>
      </c>
      <c r="B216" s="116" t="s">
        <v>263</v>
      </c>
      <c r="C216" s="116" t="s">
        <v>264</v>
      </c>
      <c r="D216" s="117">
        <v>630</v>
      </c>
      <c r="E216" s="117">
        <f t="shared" si="0"/>
        <v>63000</v>
      </c>
      <c r="F216" s="117">
        <v>630</v>
      </c>
      <c r="G216" s="117">
        <f t="shared" si="1"/>
        <v>63000</v>
      </c>
      <c r="H216" s="118"/>
      <c r="I216" s="116"/>
    </row>
    <row r="217" s="5" customFormat="1" ht="35.1" customHeight="1" spans="1:9">
      <c r="A217" s="116">
        <v>14</v>
      </c>
      <c r="B217" s="116" t="s">
        <v>265</v>
      </c>
      <c r="C217" s="116" t="s">
        <v>264</v>
      </c>
      <c r="D217" s="117">
        <v>320</v>
      </c>
      <c r="E217" s="117">
        <f t="shared" si="0"/>
        <v>32000</v>
      </c>
      <c r="F217" s="117">
        <v>320</v>
      </c>
      <c r="G217" s="117">
        <f t="shared" si="1"/>
        <v>32000</v>
      </c>
      <c r="H217" s="118"/>
      <c r="I217" s="116"/>
    </row>
    <row r="218" s="5" customFormat="1" ht="35.1" customHeight="1" spans="1:9">
      <c r="A218" s="120" t="s">
        <v>266</v>
      </c>
      <c r="B218" s="121"/>
      <c r="C218" s="122"/>
      <c r="D218" s="24">
        <f>SUM(D219:D219)</f>
        <v>300</v>
      </c>
      <c r="E218" s="24">
        <f t="shared" si="0"/>
        <v>30000</v>
      </c>
      <c r="F218" s="24">
        <f>SUM(F219:F219)</f>
        <v>300</v>
      </c>
      <c r="G218" s="24">
        <f t="shared" si="1"/>
        <v>30000</v>
      </c>
      <c r="H218" s="118"/>
      <c r="I218" s="133"/>
    </row>
    <row r="219" s="5" customFormat="1" ht="35.1" customHeight="1" spans="1:9">
      <c r="A219" s="116">
        <v>15</v>
      </c>
      <c r="B219" s="116" t="s">
        <v>267</v>
      </c>
      <c r="C219" s="116" t="s">
        <v>268</v>
      </c>
      <c r="D219" s="117">
        <v>300</v>
      </c>
      <c r="E219" s="117">
        <f t="shared" si="0"/>
        <v>30000</v>
      </c>
      <c r="F219" s="117">
        <v>300</v>
      </c>
      <c r="G219" s="117">
        <f t="shared" si="1"/>
        <v>30000</v>
      </c>
      <c r="H219" s="118"/>
      <c r="I219" s="116"/>
    </row>
    <row r="220" s="2" customFormat="1" ht="30.95" customHeight="1" spans="1:9">
      <c r="A220" s="21" t="s">
        <v>269</v>
      </c>
      <c r="B220" s="21"/>
      <c r="C220" s="21"/>
      <c r="D220" s="22">
        <f>SUM(D221,D232,D234,D237,D241,D244,D246,D266,D268,D272,D287)</f>
        <v>26978</v>
      </c>
      <c r="E220" s="22">
        <f>SUM(E221,E232,E234,E237,E241,E244,E246,E266,E268,E272,E287)</f>
        <v>0</v>
      </c>
      <c r="F220" s="22">
        <f>SUM(F221,F232,F234,F237,F241,F244,F246,F266,F268,F272,F287)</f>
        <v>0</v>
      </c>
      <c r="G220" s="22">
        <f>SUM(G221,G232,G234,G237,G241,G244,G246,G266,G268,G272,G287)</f>
        <v>0</v>
      </c>
      <c r="H220" s="30"/>
      <c r="I220" s="100"/>
    </row>
    <row r="221" s="2" customFormat="1" ht="23.25" customHeight="1" spans="1:9">
      <c r="A221" s="55" t="s">
        <v>14</v>
      </c>
      <c r="B221" s="123"/>
      <c r="C221" s="124"/>
      <c r="D221" s="22">
        <f>SUM(D222:D231)</f>
        <v>11605</v>
      </c>
      <c r="E221" s="22">
        <f>SUM(E222:E231)</f>
        <v>0</v>
      </c>
      <c r="F221" s="22">
        <f>SUM(F222:F231)</f>
        <v>0</v>
      </c>
      <c r="G221" s="22">
        <f>SUM(G222:G231)</f>
        <v>0</v>
      </c>
      <c r="H221" s="30"/>
      <c r="I221" s="100"/>
    </row>
    <row r="222" s="2" customFormat="1" ht="30.95" customHeight="1" spans="1:9">
      <c r="A222" s="31">
        <v>1</v>
      </c>
      <c r="B222" s="31" t="s">
        <v>270</v>
      </c>
      <c r="C222" s="31" t="s">
        <v>271</v>
      </c>
      <c r="D222" s="61">
        <v>638</v>
      </c>
      <c r="E222" s="125"/>
      <c r="F222" s="125"/>
      <c r="G222" s="125"/>
      <c r="H222" s="30"/>
      <c r="I222" s="100"/>
    </row>
    <row r="223" s="2" customFormat="1" ht="30.95" customHeight="1" spans="1:9">
      <c r="A223" s="31">
        <v>2</v>
      </c>
      <c r="B223" s="31" t="s">
        <v>272</v>
      </c>
      <c r="C223" s="31" t="s">
        <v>271</v>
      </c>
      <c r="D223" s="61">
        <v>226</v>
      </c>
      <c r="E223" s="125"/>
      <c r="F223" s="125"/>
      <c r="G223" s="125"/>
      <c r="H223" s="30"/>
      <c r="I223" s="100"/>
    </row>
    <row r="224" s="2" customFormat="1" ht="30.95" customHeight="1" spans="1:9">
      <c r="A224" s="31">
        <v>3</v>
      </c>
      <c r="B224" s="31" t="s">
        <v>273</v>
      </c>
      <c r="C224" s="31" t="s">
        <v>271</v>
      </c>
      <c r="D224" s="61">
        <v>194</v>
      </c>
      <c r="E224" s="125"/>
      <c r="F224" s="125"/>
      <c r="G224" s="125"/>
      <c r="H224" s="30"/>
      <c r="I224" s="100"/>
    </row>
    <row r="225" s="2" customFormat="1" ht="30.95" customHeight="1" spans="1:9">
      <c r="A225" s="31">
        <v>4</v>
      </c>
      <c r="B225" s="31" t="s">
        <v>274</v>
      </c>
      <c r="C225" s="31" t="s">
        <v>271</v>
      </c>
      <c r="D225" s="61">
        <v>376</v>
      </c>
      <c r="E225" s="125"/>
      <c r="F225" s="125"/>
      <c r="G225" s="125"/>
      <c r="H225" s="30"/>
      <c r="I225" s="100"/>
    </row>
    <row r="226" s="2" customFormat="1" ht="30.95" customHeight="1" spans="1:9">
      <c r="A226" s="31">
        <v>5</v>
      </c>
      <c r="B226" s="31" t="s">
        <v>275</v>
      </c>
      <c r="C226" s="31" t="s">
        <v>271</v>
      </c>
      <c r="D226" s="61">
        <v>498</v>
      </c>
      <c r="E226" s="125"/>
      <c r="F226" s="125"/>
      <c r="G226" s="125"/>
      <c r="H226" s="30"/>
      <c r="I226" s="100"/>
    </row>
    <row r="227" s="2" customFormat="1" ht="30.95" customHeight="1" spans="1:9">
      <c r="A227" s="31">
        <v>6</v>
      </c>
      <c r="B227" s="31" t="s">
        <v>276</v>
      </c>
      <c r="C227" s="31" t="s">
        <v>271</v>
      </c>
      <c r="D227" s="61">
        <v>718</v>
      </c>
      <c r="E227" s="125"/>
      <c r="F227" s="125"/>
      <c r="G227" s="125"/>
      <c r="H227" s="30"/>
      <c r="I227" s="100"/>
    </row>
    <row r="228" s="2" customFormat="1" ht="30.95" customHeight="1" spans="1:9">
      <c r="A228" s="31">
        <v>7</v>
      </c>
      <c r="B228" s="31" t="s">
        <v>277</v>
      </c>
      <c r="C228" s="31" t="s">
        <v>271</v>
      </c>
      <c r="D228" s="61">
        <v>4138</v>
      </c>
      <c r="E228" s="125"/>
      <c r="F228" s="125"/>
      <c r="G228" s="125"/>
      <c r="H228" s="30"/>
      <c r="I228" s="100"/>
    </row>
    <row r="229" s="2" customFormat="1" ht="37.5" customHeight="1" spans="1:9">
      <c r="A229" s="31">
        <v>8</v>
      </c>
      <c r="B229" s="31" t="s">
        <v>278</v>
      </c>
      <c r="C229" s="31" t="s">
        <v>271</v>
      </c>
      <c r="D229" s="61">
        <v>2495</v>
      </c>
      <c r="E229" s="125"/>
      <c r="F229" s="125"/>
      <c r="G229" s="125"/>
      <c r="H229" s="30"/>
      <c r="I229" s="100"/>
    </row>
    <row r="230" s="2" customFormat="1" ht="37.5" customHeight="1" spans="1:9">
      <c r="A230" s="31">
        <v>9</v>
      </c>
      <c r="B230" s="31" t="s">
        <v>279</v>
      </c>
      <c r="C230" s="31" t="s">
        <v>271</v>
      </c>
      <c r="D230" s="61">
        <v>557</v>
      </c>
      <c r="E230" s="125"/>
      <c r="F230" s="125"/>
      <c r="G230" s="125"/>
      <c r="H230" s="30"/>
      <c r="I230" s="100"/>
    </row>
    <row r="231" s="2" customFormat="1" ht="30.95" customHeight="1" spans="1:9">
      <c r="A231" s="31">
        <v>10</v>
      </c>
      <c r="B231" s="31" t="s">
        <v>280</v>
      </c>
      <c r="C231" s="31" t="s">
        <v>281</v>
      </c>
      <c r="D231" s="61">
        <v>1765</v>
      </c>
      <c r="E231" s="125"/>
      <c r="F231" s="125"/>
      <c r="G231" s="125"/>
      <c r="H231" s="30"/>
      <c r="I231" s="100"/>
    </row>
    <row r="232" s="2" customFormat="1" ht="24" customHeight="1" spans="1:9">
      <c r="A232" s="55" t="s">
        <v>282</v>
      </c>
      <c r="B232" s="108"/>
      <c r="C232" s="109"/>
      <c r="D232" s="22">
        <f>SUM(D233:D233)</f>
        <v>2524</v>
      </c>
      <c r="E232" s="22">
        <f>SUM(E233:E233)</f>
        <v>0</v>
      </c>
      <c r="F232" s="22">
        <f>SUM(F233:F233)</f>
        <v>0</v>
      </c>
      <c r="G232" s="22">
        <f>SUM(G233:G233)</f>
        <v>0</v>
      </c>
      <c r="H232" s="30"/>
      <c r="I232" s="100"/>
    </row>
    <row r="233" s="2" customFormat="1" ht="31.5" customHeight="1" spans="1:9">
      <c r="A233" s="31">
        <v>11</v>
      </c>
      <c r="B233" s="31" t="s">
        <v>283</v>
      </c>
      <c r="C233" s="31" t="s">
        <v>284</v>
      </c>
      <c r="D233" s="61">
        <v>2524</v>
      </c>
      <c r="E233" s="61"/>
      <c r="F233" s="61"/>
      <c r="G233" s="61"/>
      <c r="H233" s="21"/>
      <c r="I233" s="135"/>
    </row>
    <row r="234" ht="22.5" customHeight="1" spans="1:9">
      <c r="A234" s="55" t="s">
        <v>285</v>
      </c>
      <c r="B234" s="108"/>
      <c r="C234" s="109"/>
      <c r="D234" s="22">
        <f>SUM(D235:D236)</f>
        <v>152</v>
      </c>
      <c r="E234" s="22">
        <f>SUM(E235:E236)</f>
        <v>0</v>
      </c>
      <c r="F234" s="22">
        <f>SUM(F235:F236)</f>
        <v>0</v>
      </c>
      <c r="G234" s="22">
        <f>SUM(G235:G236)</f>
        <v>0</v>
      </c>
      <c r="H234" s="36"/>
      <c r="I234" s="100"/>
    </row>
    <row r="235" ht="24.95" customHeight="1" spans="1:9">
      <c r="A235" s="54">
        <v>12</v>
      </c>
      <c r="B235" s="54" t="s">
        <v>286</v>
      </c>
      <c r="C235" s="54" t="s">
        <v>287</v>
      </c>
      <c r="D235" s="126">
        <v>42</v>
      </c>
      <c r="E235" s="126"/>
      <c r="F235" s="126"/>
      <c r="G235" s="126"/>
      <c r="H235" s="31"/>
      <c r="I235" s="31"/>
    </row>
    <row r="236" ht="24.95" customHeight="1" spans="1:9">
      <c r="A236" s="54">
        <v>13</v>
      </c>
      <c r="B236" s="54" t="s">
        <v>288</v>
      </c>
      <c r="C236" s="54" t="s">
        <v>287</v>
      </c>
      <c r="D236" s="126">
        <v>110</v>
      </c>
      <c r="E236" s="126"/>
      <c r="F236" s="126"/>
      <c r="G236" s="126"/>
      <c r="H236" s="31"/>
      <c r="I236" s="31"/>
    </row>
    <row r="237" ht="22.5" customHeight="1" spans="1:9">
      <c r="A237" s="55" t="s">
        <v>289</v>
      </c>
      <c r="B237" s="108"/>
      <c r="C237" s="109"/>
      <c r="D237" s="22">
        <f>SUM(D238:D240)</f>
        <v>2300</v>
      </c>
      <c r="E237" s="22">
        <f>SUM(E238:E240)</f>
        <v>0</v>
      </c>
      <c r="F237" s="22">
        <f>SUM(F238:F240)</f>
        <v>0</v>
      </c>
      <c r="G237" s="22">
        <f>SUM(G238:G240)</f>
        <v>0</v>
      </c>
      <c r="H237" s="31"/>
      <c r="I237" s="100"/>
    </row>
    <row r="238" ht="30.95" customHeight="1" spans="1:9">
      <c r="A238" s="54">
        <v>14</v>
      </c>
      <c r="B238" s="33" t="s">
        <v>290</v>
      </c>
      <c r="C238" s="54" t="s">
        <v>291</v>
      </c>
      <c r="D238" s="126">
        <v>500</v>
      </c>
      <c r="E238" s="126"/>
      <c r="F238" s="126"/>
      <c r="G238" s="126"/>
      <c r="H238" s="31"/>
      <c r="I238" s="31"/>
    </row>
    <row r="239" ht="30.95" customHeight="1" spans="1:9">
      <c r="A239" s="54">
        <v>15</v>
      </c>
      <c r="B239" s="33" t="s">
        <v>292</v>
      </c>
      <c r="C239" s="54" t="s">
        <v>291</v>
      </c>
      <c r="D239" s="126">
        <v>1080</v>
      </c>
      <c r="E239" s="126"/>
      <c r="F239" s="126"/>
      <c r="G239" s="126"/>
      <c r="H239" s="31"/>
      <c r="I239" s="31"/>
    </row>
    <row r="240" ht="30.95" customHeight="1" spans="1:9">
      <c r="A240" s="54">
        <v>16</v>
      </c>
      <c r="B240" s="33" t="s">
        <v>293</v>
      </c>
      <c r="C240" s="54" t="s">
        <v>291</v>
      </c>
      <c r="D240" s="126">
        <v>720</v>
      </c>
      <c r="E240" s="126"/>
      <c r="F240" s="126"/>
      <c r="G240" s="126"/>
      <c r="H240" s="31"/>
      <c r="I240" s="31"/>
    </row>
    <row r="241" ht="21" customHeight="1" spans="1:9">
      <c r="A241" s="55" t="s">
        <v>294</v>
      </c>
      <c r="B241" s="108"/>
      <c r="C241" s="109"/>
      <c r="D241" s="127">
        <f>SUM(D242:D243)</f>
        <v>2735</v>
      </c>
      <c r="E241" s="127">
        <f>SUM(E242:E243)</f>
        <v>0</v>
      </c>
      <c r="F241" s="127">
        <f>SUM(F242:F243)</f>
        <v>0</v>
      </c>
      <c r="G241" s="127">
        <f>SUM(G242:G243)</f>
        <v>0</v>
      </c>
      <c r="H241" s="31"/>
      <c r="I241" s="31"/>
    </row>
    <row r="242" ht="30.95" customHeight="1" spans="1:9">
      <c r="A242" s="31">
        <v>17</v>
      </c>
      <c r="B242" s="31" t="s">
        <v>295</v>
      </c>
      <c r="C242" s="31" t="s">
        <v>296</v>
      </c>
      <c r="D242" s="126">
        <v>2660</v>
      </c>
      <c r="E242" s="127"/>
      <c r="F242" s="127"/>
      <c r="G242" s="127"/>
      <c r="H242" s="31"/>
      <c r="I242" s="31"/>
    </row>
    <row r="243" ht="30.95" customHeight="1" spans="1:9">
      <c r="A243" s="31">
        <v>18</v>
      </c>
      <c r="B243" s="31" t="s">
        <v>297</v>
      </c>
      <c r="C243" s="31" t="s">
        <v>296</v>
      </c>
      <c r="D243" s="61">
        <v>75</v>
      </c>
      <c r="E243" s="126"/>
      <c r="F243" s="126"/>
      <c r="G243" s="126"/>
      <c r="H243" s="31"/>
      <c r="I243" s="31"/>
    </row>
    <row r="244" ht="22.5" customHeight="1" spans="1:9">
      <c r="A244" s="55" t="s">
        <v>298</v>
      </c>
      <c r="B244" s="108"/>
      <c r="C244" s="109"/>
      <c r="D244" s="22">
        <f>SUM(D245:D245)</f>
        <v>1238</v>
      </c>
      <c r="E244" s="22">
        <f>SUM(E245:E245)</f>
        <v>0</v>
      </c>
      <c r="F244" s="22">
        <f>SUM(F245:F245)</f>
        <v>0</v>
      </c>
      <c r="G244" s="22">
        <f>SUM(G245:G245)</f>
        <v>0</v>
      </c>
      <c r="H244" s="31"/>
      <c r="I244" s="31"/>
    </row>
    <row r="245" ht="30.95" customHeight="1" spans="1:9">
      <c r="A245" s="54">
        <v>19</v>
      </c>
      <c r="B245" s="32" t="s">
        <v>299</v>
      </c>
      <c r="C245" s="31" t="s">
        <v>300</v>
      </c>
      <c r="D245" s="61">
        <v>1238</v>
      </c>
      <c r="E245" s="126"/>
      <c r="F245" s="126"/>
      <c r="G245" s="126"/>
      <c r="H245" s="31"/>
      <c r="I245" s="31"/>
    </row>
    <row r="246" ht="18.75" customHeight="1" spans="1:9">
      <c r="A246" s="55" t="s">
        <v>301</v>
      </c>
      <c r="B246" s="108"/>
      <c r="C246" s="109"/>
      <c r="D246" s="128">
        <f>SUM(D247:D265)</f>
        <v>392</v>
      </c>
      <c r="E246" s="128">
        <f>SUM(E247:E265)</f>
        <v>0</v>
      </c>
      <c r="F246" s="128">
        <f>SUM(F247:F265)</f>
        <v>0</v>
      </c>
      <c r="G246" s="128">
        <f>SUM(G247:G265)</f>
        <v>0</v>
      </c>
      <c r="H246" s="129"/>
      <c r="I246" s="129"/>
    </row>
    <row r="247" ht="30.95" customHeight="1" spans="1:9">
      <c r="A247" s="130">
        <v>20</v>
      </c>
      <c r="B247" s="130" t="s">
        <v>302</v>
      </c>
      <c r="C247" s="129" t="s">
        <v>303</v>
      </c>
      <c r="D247" s="129">
        <v>16</v>
      </c>
      <c r="E247" s="131"/>
      <c r="F247" s="132"/>
      <c r="G247" s="131"/>
      <c r="H247" s="131"/>
      <c r="I247" s="131"/>
    </row>
    <row r="248" ht="30.95" customHeight="1" spans="1:9">
      <c r="A248" s="130">
        <v>21</v>
      </c>
      <c r="B248" s="130" t="s">
        <v>304</v>
      </c>
      <c r="C248" s="129" t="s">
        <v>303</v>
      </c>
      <c r="D248" s="129">
        <v>80</v>
      </c>
      <c r="E248" s="131"/>
      <c r="F248" s="131"/>
      <c r="G248" s="131"/>
      <c r="H248" s="131"/>
      <c r="I248" s="131"/>
    </row>
    <row r="249" ht="30.95" customHeight="1" spans="1:9">
      <c r="A249" s="130">
        <v>22</v>
      </c>
      <c r="B249" s="130" t="s">
        <v>305</v>
      </c>
      <c r="C249" s="129" t="s">
        <v>303</v>
      </c>
      <c r="D249" s="129">
        <v>20</v>
      </c>
      <c r="E249" s="131"/>
      <c r="F249" s="131"/>
      <c r="G249" s="131"/>
      <c r="H249" s="131"/>
      <c r="I249" s="131"/>
    </row>
    <row r="250" ht="30.95" customHeight="1" spans="1:9">
      <c r="A250" s="130">
        <v>23</v>
      </c>
      <c r="B250" s="130" t="s">
        <v>306</v>
      </c>
      <c r="C250" s="129" t="s">
        <v>303</v>
      </c>
      <c r="D250" s="129">
        <v>12</v>
      </c>
      <c r="E250" s="131"/>
      <c r="F250" s="131"/>
      <c r="G250" s="131"/>
      <c r="H250" s="131"/>
      <c r="I250" s="131"/>
    </row>
    <row r="251" ht="30.95" customHeight="1" spans="1:9">
      <c r="A251" s="130">
        <v>24</v>
      </c>
      <c r="B251" s="130" t="s">
        <v>307</v>
      </c>
      <c r="C251" s="129" t="s">
        <v>303</v>
      </c>
      <c r="D251" s="129">
        <v>14</v>
      </c>
      <c r="E251" s="131"/>
      <c r="F251" s="131"/>
      <c r="G251" s="131"/>
      <c r="H251" s="131"/>
      <c r="I251" s="131"/>
    </row>
    <row r="252" ht="30.95" customHeight="1" spans="1:9">
      <c r="A252" s="130">
        <v>25</v>
      </c>
      <c r="B252" s="130" t="s">
        <v>308</v>
      </c>
      <c r="C252" s="129" t="s">
        <v>303</v>
      </c>
      <c r="D252" s="130">
        <v>22</v>
      </c>
      <c r="E252" s="131"/>
      <c r="F252" s="132"/>
      <c r="G252" s="132"/>
      <c r="H252" s="132"/>
      <c r="I252" s="132"/>
    </row>
    <row r="253" ht="30.95" customHeight="1" spans="1:9">
      <c r="A253" s="130">
        <v>26</v>
      </c>
      <c r="B253" s="130" t="s">
        <v>309</v>
      </c>
      <c r="C253" s="129" t="s">
        <v>303</v>
      </c>
      <c r="D253" s="129">
        <v>14</v>
      </c>
      <c r="E253" s="131"/>
      <c r="F253" s="131"/>
      <c r="G253" s="131"/>
      <c r="H253" s="131"/>
      <c r="I253" s="131"/>
    </row>
    <row r="254" ht="30.95" customHeight="1" spans="1:9">
      <c r="A254" s="130">
        <v>27</v>
      </c>
      <c r="B254" s="130" t="s">
        <v>310</v>
      </c>
      <c r="C254" s="129" t="s">
        <v>303</v>
      </c>
      <c r="D254" s="129">
        <v>9</v>
      </c>
      <c r="E254" s="131"/>
      <c r="F254" s="131"/>
      <c r="G254" s="131"/>
      <c r="H254" s="131"/>
      <c r="I254" s="131"/>
    </row>
    <row r="255" ht="30.95" customHeight="1" spans="1:9">
      <c r="A255" s="130">
        <v>28</v>
      </c>
      <c r="B255" s="130" t="s">
        <v>311</v>
      </c>
      <c r="C255" s="129" t="s">
        <v>303</v>
      </c>
      <c r="D255" s="129">
        <v>14</v>
      </c>
      <c r="E255" s="131"/>
      <c r="F255" s="131"/>
      <c r="G255" s="131"/>
      <c r="H255" s="131"/>
      <c r="I255" s="131"/>
    </row>
    <row r="256" ht="30.95" customHeight="1" spans="1:9">
      <c r="A256" s="130">
        <v>29</v>
      </c>
      <c r="B256" s="130" t="s">
        <v>312</v>
      </c>
      <c r="C256" s="129" t="s">
        <v>303</v>
      </c>
      <c r="D256" s="129">
        <v>8</v>
      </c>
      <c r="E256" s="131"/>
      <c r="F256" s="131"/>
      <c r="G256" s="131"/>
      <c r="H256" s="131"/>
      <c r="I256" s="131"/>
    </row>
    <row r="257" ht="30.95" customHeight="1" spans="1:9">
      <c r="A257" s="130">
        <v>30</v>
      </c>
      <c r="B257" s="130" t="s">
        <v>313</v>
      </c>
      <c r="C257" s="129" t="s">
        <v>303</v>
      </c>
      <c r="D257" s="129">
        <v>16</v>
      </c>
      <c r="E257" s="131"/>
      <c r="F257" s="132"/>
      <c r="G257" s="131"/>
      <c r="H257" s="131"/>
      <c r="I257" s="131"/>
    </row>
    <row r="258" ht="30.95" customHeight="1" spans="1:9">
      <c r="A258" s="130">
        <v>31</v>
      </c>
      <c r="B258" s="130" t="s">
        <v>314</v>
      </c>
      <c r="C258" s="129" t="s">
        <v>303</v>
      </c>
      <c r="D258" s="129">
        <v>33</v>
      </c>
      <c r="E258" s="131"/>
      <c r="F258" s="131"/>
      <c r="G258" s="131"/>
      <c r="H258" s="131"/>
      <c r="I258" s="131"/>
    </row>
    <row r="259" ht="30.95" customHeight="1" spans="1:9">
      <c r="A259" s="130">
        <v>32</v>
      </c>
      <c r="B259" s="130" t="s">
        <v>315</v>
      </c>
      <c r="C259" s="129" t="s">
        <v>303</v>
      </c>
      <c r="D259" s="129">
        <v>23</v>
      </c>
      <c r="E259" s="131"/>
      <c r="F259" s="131"/>
      <c r="G259" s="131"/>
      <c r="H259" s="131"/>
      <c r="I259" s="131"/>
    </row>
    <row r="260" ht="30.95" customHeight="1" spans="1:9">
      <c r="A260" s="130">
        <v>33</v>
      </c>
      <c r="B260" s="130" t="s">
        <v>316</v>
      </c>
      <c r="C260" s="129" t="s">
        <v>303</v>
      </c>
      <c r="D260" s="129">
        <v>22</v>
      </c>
      <c r="E260" s="131"/>
      <c r="F260" s="131"/>
      <c r="G260" s="131"/>
      <c r="H260" s="131"/>
      <c r="I260" s="131"/>
    </row>
    <row r="261" ht="27" customHeight="1" spans="1:9">
      <c r="A261" s="130">
        <v>34</v>
      </c>
      <c r="B261" s="130" t="s">
        <v>317</v>
      </c>
      <c r="C261" s="129" t="s">
        <v>303</v>
      </c>
      <c r="D261" s="129">
        <v>20</v>
      </c>
      <c r="E261" s="131"/>
      <c r="F261" s="131"/>
      <c r="G261" s="131"/>
      <c r="H261" s="131"/>
      <c r="I261" s="131"/>
    </row>
    <row r="262" ht="30.95" customHeight="1" spans="1:9">
      <c r="A262" s="130">
        <v>35</v>
      </c>
      <c r="B262" s="130" t="s">
        <v>318</v>
      </c>
      <c r="C262" s="129" t="s">
        <v>303</v>
      </c>
      <c r="D262" s="130">
        <v>16</v>
      </c>
      <c r="E262" s="131"/>
      <c r="F262" s="132"/>
      <c r="G262" s="132"/>
      <c r="H262" s="132"/>
      <c r="I262" s="132"/>
    </row>
    <row r="263" ht="30.95" customHeight="1" spans="1:9">
      <c r="A263" s="130">
        <v>36</v>
      </c>
      <c r="B263" s="130" t="s">
        <v>319</v>
      </c>
      <c r="C263" s="129" t="s">
        <v>303</v>
      </c>
      <c r="D263" s="129">
        <v>18</v>
      </c>
      <c r="E263" s="131"/>
      <c r="F263" s="131"/>
      <c r="G263" s="131"/>
      <c r="H263" s="131"/>
      <c r="I263" s="131"/>
    </row>
    <row r="264" ht="30.95" customHeight="1" spans="1:9">
      <c r="A264" s="130">
        <v>37</v>
      </c>
      <c r="B264" s="130" t="s">
        <v>320</v>
      </c>
      <c r="C264" s="129" t="s">
        <v>303</v>
      </c>
      <c r="D264" s="129">
        <v>12</v>
      </c>
      <c r="E264" s="131"/>
      <c r="F264" s="131"/>
      <c r="G264" s="131"/>
      <c r="H264" s="131"/>
      <c r="I264" s="131"/>
    </row>
    <row r="265" ht="24.95" customHeight="1" spans="1:9">
      <c r="A265" s="130">
        <v>38</v>
      </c>
      <c r="B265" s="130" t="s">
        <v>321</v>
      </c>
      <c r="C265" s="129" t="s">
        <v>303</v>
      </c>
      <c r="D265" s="129">
        <v>23</v>
      </c>
      <c r="E265" s="131"/>
      <c r="F265" s="131"/>
      <c r="G265" s="131"/>
      <c r="H265" s="131"/>
      <c r="I265" s="131"/>
    </row>
    <row r="266" ht="22.5" customHeight="1" spans="1:9">
      <c r="A266" s="55" t="s">
        <v>322</v>
      </c>
      <c r="B266" s="108"/>
      <c r="C266" s="109"/>
      <c r="D266" s="128">
        <f>SUM(D267:D267)</f>
        <v>150</v>
      </c>
      <c r="E266" s="128">
        <f>SUM(E267:E267)</f>
        <v>0</v>
      </c>
      <c r="F266" s="128">
        <f>SUM(F267:F267)</f>
        <v>0</v>
      </c>
      <c r="G266" s="128">
        <f>SUM(G267:G267)</f>
        <v>0</v>
      </c>
      <c r="H266" s="136"/>
      <c r="I266" s="136"/>
    </row>
    <row r="267" ht="30" customHeight="1" spans="1:9">
      <c r="A267" s="130">
        <v>39</v>
      </c>
      <c r="B267" s="129" t="s">
        <v>323</v>
      </c>
      <c r="C267" s="129" t="s">
        <v>324</v>
      </c>
      <c r="D267" s="129">
        <v>150</v>
      </c>
      <c r="E267" s="131"/>
      <c r="F267" s="132"/>
      <c r="G267" s="131"/>
      <c r="H267" s="131"/>
      <c r="I267" s="131"/>
    </row>
    <row r="268" ht="21" customHeight="1" spans="1:9">
      <c r="A268" s="21" t="s">
        <v>325</v>
      </c>
      <c r="B268" s="21"/>
      <c r="C268" s="21"/>
      <c r="D268" s="22">
        <f>SUM(D269:D271)</f>
        <v>1273</v>
      </c>
      <c r="E268" s="22">
        <f>SUM(E269:E271)</f>
        <v>0</v>
      </c>
      <c r="F268" s="22">
        <f>SUM(F269:F271)</f>
        <v>0</v>
      </c>
      <c r="G268" s="22">
        <f>SUM(G269:G271)</f>
        <v>0</v>
      </c>
      <c r="H268" s="30"/>
      <c r="I268" s="100"/>
    </row>
    <row r="269" ht="30" customHeight="1" spans="1:9">
      <c r="A269" s="32">
        <v>40</v>
      </c>
      <c r="B269" s="32" t="s">
        <v>326</v>
      </c>
      <c r="C269" s="32" t="s">
        <v>327</v>
      </c>
      <c r="D269" s="137">
        <v>743</v>
      </c>
      <c r="E269" s="137"/>
      <c r="F269" s="137"/>
      <c r="G269" s="137"/>
      <c r="H269" s="32"/>
      <c r="I269" s="31"/>
    </row>
    <row r="270" ht="29.25" customHeight="1" spans="1:9">
      <c r="A270" s="32">
        <v>41</v>
      </c>
      <c r="B270" s="32" t="s">
        <v>328</v>
      </c>
      <c r="C270" s="32" t="s">
        <v>327</v>
      </c>
      <c r="D270" s="137">
        <v>500</v>
      </c>
      <c r="E270" s="137"/>
      <c r="F270" s="137"/>
      <c r="G270" s="137"/>
      <c r="H270" s="32"/>
      <c r="I270" s="31"/>
    </row>
    <row r="271" ht="30" customHeight="1" spans="1:9">
      <c r="A271" s="32">
        <v>42</v>
      </c>
      <c r="B271" s="32" t="s">
        <v>329</v>
      </c>
      <c r="C271" s="32" t="s">
        <v>327</v>
      </c>
      <c r="D271" s="137">
        <v>30</v>
      </c>
      <c r="E271" s="137"/>
      <c r="F271" s="137"/>
      <c r="G271" s="137"/>
      <c r="H271" s="32"/>
      <c r="I271" s="31"/>
    </row>
    <row r="272" ht="21.75" customHeight="1" spans="1:9">
      <c r="A272" s="21" t="s">
        <v>330</v>
      </c>
      <c r="B272" s="21"/>
      <c r="C272" s="21"/>
      <c r="D272" s="21">
        <f>SUM(D273:D286)</f>
        <v>4167</v>
      </c>
      <c r="E272" s="21">
        <f>SUM(E273:E286)</f>
        <v>0</v>
      </c>
      <c r="F272" s="21">
        <f>SUM(F273:F286)</f>
        <v>0</v>
      </c>
      <c r="G272" s="21">
        <f>SUM(G273:G286)</f>
        <v>0</v>
      </c>
      <c r="H272" s="138"/>
      <c r="I272" s="138"/>
    </row>
    <row r="273" ht="30" customHeight="1" spans="1:9">
      <c r="A273" s="139">
        <v>43</v>
      </c>
      <c r="B273" s="139" t="s">
        <v>331</v>
      </c>
      <c r="C273" s="140" t="s">
        <v>332</v>
      </c>
      <c r="D273" s="140">
        <v>320</v>
      </c>
      <c r="E273" s="141"/>
      <c r="F273" s="142"/>
      <c r="G273" s="141"/>
      <c r="H273" s="143"/>
      <c r="I273" s="141"/>
    </row>
    <row r="274" ht="30" customHeight="1" spans="1:9">
      <c r="A274" s="139">
        <v>44</v>
      </c>
      <c r="B274" s="139" t="s">
        <v>333</v>
      </c>
      <c r="C274" s="140" t="s">
        <v>332</v>
      </c>
      <c r="D274" s="140">
        <v>370</v>
      </c>
      <c r="E274" s="141"/>
      <c r="F274" s="141"/>
      <c r="G274" s="141"/>
      <c r="H274" s="143"/>
      <c r="I274" s="141"/>
    </row>
    <row r="275" ht="30" customHeight="1" spans="1:9">
      <c r="A275" s="139">
        <v>45</v>
      </c>
      <c r="B275" s="139" t="s">
        <v>334</v>
      </c>
      <c r="C275" s="140" t="s">
        <v>332</v>
      </c>
      <c r="D275" s="140">
        <v>475</v>
      </c>
      <c r="E275" s="141"/>
      <c r="F275" s="141"/>
      <c r="G275" s="141"/>
      <c r="H275" s="141"/>
      <c r="I275" s="141"/>
    </row>
    <row r="276" ht="30" customHeight="1" spans="1:9">
      <c r="A276" s="139">
        <v>46</v>
      </c>
      <c r="B276" s="139" t="s">
        <v>335</v>
      </c>
      <c r="C276" s="139" t="s">
        <v>332</v>
      </c>
      <c r="D276" s="139">
        <v>312</v>
      </c>
      <c r="E276" s="144"/>
      <c r="F276" s="141"/>
      <c r="G276" s="141"/>
      <c r="H276" s="144"/>
      <c r="I276" s="144"/>
    </row>
    <row r="277" ht="30" customHeight="1" spans="1:9">
      <c r="A277" s="139">
        <v>47</v>
      </c>
      <c r="B277" s="139" t="s">
        <v>336</v>
      </c>
      <c r="C277" s="139" t="s">
        <v>332</v>
      </c>
      <c r="D277" s="139">
        <v>196</v>
      </c>
      <c r="E277" s="144"/>
      <c r="F277" s="141"/>
      <c r="G277" s="141"/>
      <c r="H277" s="144"/>
      <c r="I277" s="144"/>
    </row>
    <row r="278" ht="30" customHeight="1" spans="1:9">
      <c r="A278" s="139">
        <v>48</v>
      </c>
      <c r="B278" s="139" t="s">
        <v>337</v>
      </c>
      <c r="C278" s="139" t="s">
        <v>332</v>
      </c>
      <c r="D278" s="139">
        <v>407</v>
      </c>
      <c r="E278" s="144"/>
      <c r="F278" s="141"/>
      <c r="G278" s="141"/>
      <c r="H278" s="144"/>
      <c r="I278" s="144"/>
    </row>
    <row r="279" ht="30" customHeight="1" spans="1:9">
      <c r="A279" s="139">
        <v>49</v>
      </c>
      <c r="B279" s="139" t="s">
        <v>338</v>
      </c>
      <c r="C279" s="139" t="s">
        <v>332</v>
      </c>
      <c r="D279" s="139">
        <v>197</v>
      </c>
      <c r="E279" s="144"/>
      <c r="F279" s="141"/>
      <c r="G279" s="141"/>
      <c r="H279" s="144"/>
      <c r="I279" s="144"/>
    </row>
    <row r="280" ht="30" customHeight="1" spans="1:9">
      <c r="A280" s="139">
        <v>50</v>
      </c>
      <c r="B280" s="139" t="s">
        <v>339</v>
      </c>
      <c r="C280" s="139" t="s">
        <v>332</v>
      </c>
      <c r="D280" s="139">
        <v>148</v>
      </c>
      <c r="E280" s="144"/>
      <c r="F280" s="141"/>
      <c r="G280" s="141"/>
      <c r="H280" s="144"/>
      <c r="I280" s="146"/>
    </row>
    <row r="281" ht="35.25" customHeight="1" spans="1:9">
      <c r="A281" s="139">
        <v>51</v>
      </c>
      <c r="B281" s="139" t="s">
        <v>340</v>
      </c>
      <c r="C281" s="139" t="s">
        <v>332</v>
      </c>
      <c r="D281" s="139">
        <v>84</v>
      </c>
      <c r="E281" s="144"/>
      <c r="F281" s="141"/>
      <c r="G281" s="141"/>
      <c r="H281" s="144"/>
      <c r="I281" s="146"/>
    </row>
    <row r="282" ht="30" customHeight="1" spans="1:9">
      <c r="A282" s="139">
        <v>52</v>
      </c>
      <c r="B282" s="139" t="s">
        <v>341</v>
      </c>
      <c r="C282" s="140" t="s">
        <v>332</v>
      </c>
      <c r="D282" s="140">
        <v>398</v>
      </c>
      <c r="E282" s="141"/>
      <c r="F282" s="144"/>
      <c r="G282" s="141"/>
      <c r="H282" s="141"/>
      <c r="I282" s="141"/>
    </row>
    <row r="283" ht="30" customHeight="1" spans="1:9">
      <c r="A283" s="139">
        <v>53</v>
      </c>
      <c r="B283" s="139" t="s">
        <v>342</v>
      </c>
      <c r="C283" s="140" t="s">
        <v>332</v>
      </c>
      <c r="D283" s="140">
        <v>587</v>
      </c>
      <c r="E283" s="141"/>
      <c r="F283" s="141"/>
      <c r="G283" s="141"/>
      <c r="H283" s="141"/>
      <c r="I283" s="141"/>
    </row>
    <row r="284" ht="30" customHeight="1" spans="1:9">
      <c r="A284" s="139">
        <v>54</v>
      </c>
      <c r="B284" s="140" t="s">
        <v>343</v>
      </c>
      <c r="C284" s="140" t="s">
        <v>332</v>
      </c>
      <c r="D284" s="140">
        <v>413</v>
      </c>
      <c r="E284" s="141"/>
      <c r="F284" s="144"/>
      <c r="G284" s="141"/>
      <c r="H284" s="141"/>
      <c r="I284" s="141"/>
    </row>
    <row r="285" ht="30" customHeight="1" spans="1:9">
      <c r="A285" s="139">
        <v>55</v>
      </c>
      <c r="B285" s="140" t="s">
        <v>344</v>
      </c>
      <c r="C285" s="140" t="s">
        <v>332</v>
      </c>
      <c r="D285" s="140">
        <v>111</v>
      </c>
      <c r="E285" s="144"/>
      <c r="F285" s="141"/>
      <c r="G285" s="141"/>
      <c r="H285" s="141"/>
      <c r="I285" s="141"/>
    </row>
    <row r="286" ht="24.75" customHeight="1" spans="1:9">
      <c r="A286" s="139">
        <v>56</v>
      </c>
      <c r="B286" s="139" t="s">
        <v>345</v>
      </c>
      <c r="C286" s="140" t="s">
        <v>332</v>
      </c>
      <c r="D286" s="139">
        <v>149</v>
      </c>
      <c r="E286" s="141"/>
      <c r="F286" s="141"/>
      <c r="G286" s="141"/>
      <c r="H286" s="144"/>
      <c r="I286" s="144"/>
    </row>
    <row r="287" ht="21" customHeight="1" spans="1:9">
      <c r="A287" s="21" t="s">
        <v>346</v>
      </c>
      <c r="B287" s="21"/>
      <c r="C287" s="21"/>
      <c r="D287" s="128">
        <f>SUM(D288:D297)</f>
        <v>442</v>
      </c>
      <c r="E287" s="128">
        <f>SUM(E288:E297)</f>
        <v>0</v>
      </c>
      <c r="F287" s="128">
        <f>SUM(F288:F297)</f>
        <v>0</v>
      </c>
      <c r="G287" s="128">
        <f>SUM(G288:G297)</f>
        <v>0</v>
      </c>
      <c r="H287" s="136"/>
      <c r="I287" s="136"/>
    </row>
    <row r="288" ht="24" customHeight="1" spans="1:9">
      <c r="A288" s="129">
        <v>57</v>
      </c>
      <c r="B288" s="130" t="s">
        <v>347</v>
      </c>
      <c r="C288" s="129" t="s">
        <v>348</v>
      </c>
      <c r="D288" s="129">
        <v>32</v>
      </c>
      <c r="E288" s="131"/>
      <c r="F288" s="131"/>
      <c r="G288" s="131"/>
      <c r="H288" s="131"/>
      <c r="I288" s="131"/>
    </row>
    <row r="289" ht="24" customHeight="1" spans="1:9">
      <c r="A289" s="129">
        <v>58</v>
      </c>
      <c r="B289" s="130" t="s">
        <v>349</v>
      </c>
      <c r="C289" s="129" t="s">
        <v>348</v>
      </c>
      <c r="D289" s="129">
        <v>20</v>
      </c>
      <c r="E289" s="131"/>
      <c r="F289" s="131"/>
      <c r="G289" s="131"/>
      <c r="H289" s="131"/>
      <c r="I289" s="131"/>
    </row>
    <row r="290" ht="24" customHeight="1" spans="1:9">
      <c r="A290" s="129">
        <v>59</v>
      </c>
      <c r="B290" s="130" t="s">
        <v>350</v>
      </c>
      <c r="C290" s="129" t="s">
        <v>348</v>
      </c>
      <c r="D290" s="129">
        <v>26</v>
      </c>
      <c r="E290" s="131"/>
      <c r="F290" s="131"/>
      <c r="G290" s="131"/>
      <c r="H290" s="131"/>
      <c r="I290" s="131"/>
    </row>
    <row r="291" ht="24" customHeight="1" spans="1:9">
      <c r="A291" s="129">
        <v>60</v>
      </c>
      <c r="B291" s="130" t="s">
        <v>351</v>
      </c>
      <c r="C291" s="129" t="s">
        <v>348</v>
      </c>
      <c r="D291" s="129">
        <v>12</v>
      </c>
      <c r="E291" s="131"/>
      <c r="F291" s="131"/>
      <c r="G291" s="131"/>
      <c r="H291" s="131"/>
      <c r="I291" s="131"/>
    </row>
    <row r="292" ht="24" customHeight="1" spans="1:9">
      <c r="A292" s="129">
        <v>61</v>
      </c>
      <c r="B292" s="130" t="s">
        <v>352</v>
      </c>
      <c r="C292" s="129" t="s">
        <v>348</v>
      </c>
      <c r="D292" s="129">
        <v>10</v>
      </c>
      <c r="E292" s="131"/>
      <c r="F292" s="131"/>
      <c r="G292" s="131"/>
      <c r="H292" s="131"/>
      <c r="I292" s="131"/>
    </row>
    <row r="293" ht="24" customHeight="1" spans="1:9">
      <c r="A293" s="129">
        <v>62</v>
      </c>
      <c r="B293" s="130" t="s">
        <v>353</v>
      </c>
      <c r="C293" s="129" t="s">
        <v>348</v>
      </c>
      <c r="D293" s="129">
        <v>12</v>
      </c>
      <c r="E293" s="131"/>
      <c r="F293" s="145"/>
      <c r="G293" s="131"/>
      <c r="H293" s="131"/>
      <c r="I293" s="131"/>
    </row>
    <row r="294" ht="24" customHeight="1" spans="1:9">
      <c r="A294" s="129">
        <v>63</v>
      </c>
      <c r="B294" s="130" t="s">
        <v>354</v>
      </c>
      <c r="C294" s="129" t="s">
        <v>348</v>
      </c>
      <c r="D294" s="129">
        <v>20</v>
      </c>
      <c r="E294" s="131"/>
      <c r="F294" s="131"/>
      <c r="G294" s="131"/>
      <c r="H294" s="131"/>
      <c r="I294" s="131"/>
    </row>
    <row r="295" ht="24" customHeight="1" spans="1:9">
      <c r="A295" s="129">
        <v>64</v>
      </c>
      <c r="B295" s="130" t="s">
        <v>355</v>
      </c>
      <c r="C295" s="129" t="s">
        <v>348</v>
      </c>
      <c r="D295" s="129">
        <v>10</v>
      </c>
      <c r="E295" s="131"/>
      <c r="F295" s="131"/>
      <c r="G295" s="131"/>
      <c r="H295" s="131"/>
      <c r="I295" s="131"/>
    </row>
    <row r="296" ht="24" customHeight="1" spans="1:9">
      <c r="A296" s="129">
        <v>65</v>
      </c>
      <c r="B296" s="130" t="s">
        <v>356</v>
      </c>
      <c r="C296" s="129" t="s">
        <v>348</v>
      </c>
      <c r="D296" s="129">
        <v>50</v>
      </c>
      <c r="E296" s="131"/>
      <c r="F296" s="131"/>
      <c r="G296" s="131"/>
      <c r="H296" s="131"/>
      <c r="I296" s="131"/>
    </row>
    <row r="297" ht="24" customHeight="1" spans="1:9">
      <c r="A297" s="129">
        <v>66</v>
      </c>
      <c r="B297" s="130" t="s">
        <v>357</v>
      </c>
      <c r="C297" s="129" t="s">
        <v>348</v>
      </c>
      <c r="D297" s="129">
        <v>250</v>
      </c>
      <c r="E297" s="131"/>
      <c r="F297" s="131"/>
      <c r="G297" s="131"/>
      <c r="H297" s="131"/>
      <c r="I297" s="131"/>
    </row>
    <row r="298" ht="24" customHeight="1" spans="1:9">
      <c r="A298" s="21" t="s">
        <v>358</v>
      </c>
      <c r="B298" s="21"/>
      <c r="C298" s="21"/>
      <c r="D298" s="22">
        <f>SUM(D299,D309,D311,D315)</f>
        <v>16721</v>
      </c>
      <c r="E298" s="22">
        <f>SUM(E299,E309,E311,E315)</f>
        <v>0</v>
      </c>
      <c r="F298" s="22">
        <f>SUM(F299,F309,F311,F315)</f>
        <v>0</v>
      </c>
      <c r="G298" s="22">
        <f>SUM(G299,G309,G311,G315)</f>
        <v>0</v>
      </c>
      <c r="H298" s="21"/>
      <c r="I298" s="100"/>
    </row>
    <row r="299" ht="22.5" customHeight="1" spans="1:9">
      <c r="A299" s="21" t="s">
        <v>14</v>
      </c>
      <c r="B299" s="21"/>
      <c r="C299" s="21"/>
      <c r="D299" s="22">
        <f>SUM(D300:D308)</f>
        <v>11840</v>
      </c>
      <c r="E299" s="22">
        <f>SUM(E300:E308)</f>
        <v>0</v>
      </c>
      <c r="F299" s="22">
        <f>SUM(F300:F308)</f>
        <v>0</v>
      </c>
      <c r="G299" s="22">
        <f>SUM(G300:G308)</f>
        <v>0</v>
      </c>
      <c r="H299" s="21"/>
      <c r="I299" s="100"/>
    </row>
    <row r="300" ht="24" customHeight="1" spans="1:9">
      <c r="A300" s="31">
        <v>1</v>
      </c>
      <c r="B300" s="31" t="s">
        <v>359</v>
      </c>
      <c r="C300" s="31" t="s">
        <v>181</v>
      </c>
      <c r="D300" s="61">
        <v>760</v>
      </c>
      <c r="E300" s="22"/>
      <c r="F300" s="22"/>
      <c r="G300" s="22"/>
      <c r="H300" s="21"/>
      <c r="I300" s="100"/>
    </row>
    <row r="301" ht="29.25" customHeight="1" spans="1:9">
      <c r="A301" s="31">
        <v>2</v>
      </c>
      <c r="B301" s="31" t="s">
        <v>360</v>
      </c>
      <c r="C301" s="31" t="s">
        <v>181</v>
      </c>
      <c r="D301" s="61">
        <v>924</v>
      </c>
      <c r="E301" s="22"/>
      <c r="F301" s="22"/>
      <c r="G301" s="22"/>
      <c r="H301" s="21"/>
      <c r="I301" s="100"/>
    </row>
    <row r="302" ht="27.95" customHeight="1" spans="1:9">
      <c r="A302" s="31">
        <v>3</v>
      </c>
      <c r="B302" s="31" t="s">
        <v>361</v>
      </c>
      <c r="C302" s="31" t="s">
        <v>181</v>
      </c>
      <c r="D302" s="61">
        <v>200</v>
      </c>
      <c r="E302" s="61"/>
      <c r="F302" s="61"/>
      <c r="G302" s="61"/>
      <c r="H302" s="31"/>
      <c r="I302" s="31"/>
    </row>
    <row r="303" ht="27.95" customHeight="1" spans="1:9">
      <c r="A303" s="31">
        <v>4</v>
      </c>
      <c r="B303" s="31" t="s">
        <v>362</v>
      </c>
      <c r="C303" s="31" t="s">
        <v>181</v>
      </c>
      <c r="D303" s="61">
        <v>750</v>
      </c>
      <c r="E303" s="22"/>
      <c r="F303" s="22"/>
      <c r="G303" s="22"/>
      <c r="H303" s="21"/>
      <c r="I303" s="100"/>
    </row>
    <row r="304" ht="27.95" customHeight="1" spans="1:9">
      <c r="A304" s="31">
        <v>5</v>
      </c>
      <c r="B304" s="31" t="s">
        <v>363</v>
      </c>
      <c r="C304" s="31" t="s">
        <v>181</v>
      </c>
      <c r="D304" s="61">
        <v>1200</v>
      </c>
      <c r="E304" s="22"/>
      <c r="F304" s="22"/>
      <c r="G304" s="22"/>
      <c r="H304" s="21"/>
      <c r="I304" s="100"/>
    </row>
    <row r="305" ht="27.95" customHeight="1" spans="1:9">
      <c r="A305" s="31">
        <v>6</v>
      </c>
      <c r="B305" s="31" t="s">
        <v>364</v>
      </c>
      <c r="C305" s="31" t="s">
        <v>181</v>
      </c>
      <c r="D305" s="61">
        <v>2900</v>
      </c>
      <c r="E305" s="61"/>
      <c r="F305" s="61"/>
      <c r="G305" s="61"/>
      <c r="H305" s="31"/>
      <c r="I305" s="31"/>
    </row>
    <row r="306" ht="27.95" customHeight="1" spans="1:9">
      <c r="A306" s="31">
        <v>7</v>
      </c>
      <c r="B306" s="31" t="s">
        <v>365</v>
      </c>
      <c r="C306" s="31" t="s">
        <v>181</v>
      </c>
      <c r="D306" s="61">
        <v>4902</v>
      </c>
      <c r="E306" s="22"/>
      <c r="F306" s="22"/>
      <c r="G306" s="22"/>
      <c r="H306" s="21"/>
      <c r="I306" s="100"/>
    </row>
    <row r="307" ht="48.75" customHeight="1" spans="1:9">
      <c r="A307" s="31">
        <v>8</v>
      </c>
      <c r="B307" s="31" t="s">
        <v>366</v>
      </c>
      <c r="C307" s="31" t="s">
        <v>181</v>
      </c>
      <c r="D307" s="61">
        <v>159</v>
      </c>
      <c r="E307" s="22"/>
      <c r="F307" s="22"/>
      <c r="G307" s="22"/>
      <c r="H307" s="21"/>
      <c r="I307" s="100"/>
    </row>
    <row r="308" ht="30.75" customHeight="1" spans="1:9">
      <c r="A308" s="31">
        <v>9</v>
      </c>
      <c r="B308" s="31" t="s">
        <v>367</v>
      </c>
      <c r="C308" s="31" t="s">
        <v>181</v>
      </c>
      <c r="D308" s="61">
        <v>45</v>
      </c>
      <c r="E308" s="61"/>
      <c r="F308" s="61"/>
      <c r="G308" s="61"/>
      <c r="H308" s="31"/>
      <c r="I308" s="31"/>
    </row>
    <row r="309" ht="21.75" customHeight="1" spans="1:9">
      <c r="A309" s="21" t="s">
        <v>368</v>
      </c>
      <c r="B309" s="21"/>
      <c r="C309" s="21"/>
      <c r="D309" s="22">
        <f>SUM(D310)</f>
        <v>1006</v>
      </c>
      <c r="E309" s="22">
        <f>SUM(E310)</f>
        <v>0</v>
      </c>
      <c r="F309" s="22">
        <f>SUM(F310)</f>
        <v>0</v>
      </c>
      <c r="G309" s="22">
        <f>SUM(G310)</f>
        <v>0</v>
      </c>
      <c r="H309" s="31"/>
      <c r="I309" s="31"/>
    </row>
    <row r="310" ht="27.95" customHeight="1" spans="1:9">
      <c r="A310" s="31">
        <v>10</v>
      </c>
      <c r="B310" s="31" t="s">
        <v>369</v>
      </c>
      <c r="C310" s="31" t="s">
        <v>370</v>
      </c>
      <c r="D310" s="61">
        <v>1006</v>
      </c>
      <c r="E310" s="61"/>
      <c r="F310" s="61"/>
      <c r="G310" s="61"/>
      <c r="H310" s="31"/>
      <c r="I310" s="31"/>
    </row>
    <row r="311" ht="21.75" customHeight="1" spans="1:9">
      <c r="A311" s="55" t="s">
        <v>371</v>
      </c>
      <c r="B311" s="108"/>
      <c r="C311" s="109"/>
      <c r="D311" s="22">
        <f>SUM(D312:D314)</f>
        <v>1408</v>
      </c>
      <c r="E311" s="22">
        <f>SUM(E312:E314)</f>
        <v>0</v>
      </c>
      <c r="F311" s="22">
        <f>SUM(F312:F314)</f>
        <v>0</v>
      </c>
      <c r="G311" s="22">
        <f>SUM(G312:G314)</f>
        <v>0</v>
      </c>
      <c r="H311" s="61"/>
      <c r="I311" s="100"/>
    </row>
    <row r="312" ht="36.75" customHeight="1" spans="1:9">
      <c r="A312" s="31">
        <v>11</v>
      </c>
      <c r="B312" s="31" t="s">
        <v>372</v>
      </c>
      <c r="C312" s="31" t="s">
        <v>373</v>
      </c>
      <c r="D312" s="61">
        <v>674</v>
      </c>
      <c r="E312" s="22"/>
      <c r="F312" s="22"/>
      <c r="G312" s="22"/>
      <c r="H312" s="61"/>
      <c r="I312" s="100"/>
    </row>
    <row r="313" ht="33" customHeight="1" spans="1:9">
      <c r="A313" s="31">
        <v>12</v>
      </c>
      <c r="B313" s="31" t="s">
        <v>374</v>
      </c>
      <c r="C313" s="31" t="s">
        <v>373</v>
      </c>
      <c r="D313" s="61">
        <v>130</v>
      </c>
      <c r="E313" s="22"/>
      <c r="F313" s="22"/>
      <c r="G313" s="22"/>
      <c r="H313" s="61"/>
      <c r="I313" s="100"/>
    </row>
    <row r="314" ht="24.95" customHeight="1" spans="1:9">
      <c r="A314" s="31">
        <v>13</v>
      </c>
      <c r="B314" s="31" t="s">
        <v>375</v>
      </c>
      <c r="C314" s="31" t="s">
        <v>373</v>
      </c>
      <c r="D314" s="61">
        <v>604</v>
      </c>
      <c r="E314" s="61"/>
      <c r="F314" s="61"/>
      <c r="G314" s="61"/>
      <c r="H314" s="31"/>
      <c r="I314" s="31"/>
    </row>
    <row r="315" ht="21.75" customHeight="1" spans="1:9">
      <c r="A315" s="55" t="s">
        <v>376</v>
      </c>
      <c r="B315" s="108"/>
      <c r="C315" s="109"/>
      <c r="D315" s="22">
        <f>SUM(D316:D319)</f>
        <v>2467</v>
      </c>
      <c r="E315" s="22">
        <f>SUM(E316:E319)</f>
        <v>0</v>
      </c>
      <c r="F315" s="22">
        <f>SUM(F316:F319)</f>
        <v>0</v>
      </c>
      <c r="G315" s="22">
        <f>SUM(G316:G319)</f>
        <v>0</v>
      </c>
      <c r="H315" s="61"/>
      <c r="I315" s="100"/>
    </row>
    <row r="316" ht="28.5" customHeight="1" spans="1:9">
      <c r="A316" s="31">
        <v>14</v>
      </c>
      <c r="B316" s="31" t="s">
        <v>377</v>
      </c>
      <c r="C316" s="31" t="s">
        <v>378</v>
      </c>
      <c r="D316" s="61">
        <v>167</v>
      </c>
      <c r="E316" s="22"/>
      <c r="F316" s="22"/>
      <c r="G316" s="22"/>
      <c r="H316" s="61"/>
      <c r="I316" s="100"/>
    </row>
    <row r="317" ht="24.95" customHeight="1" spans="1:9">
      <c r="A317" s="31">
        <v>15</v>
      </c>
      <c r="B317" s="31" t="s">
        <v>379</v>
      </c>
      <c r="C317" s="31" t="s">
        <v>378</v>
      </c>
      <c r="D317" s="61">
        <v>600</v>
      </c>
      <c r="E317" s="22"/>
      <c r="F317" s="22"/>
      <c r="G317" s="22"/>
      <c r="H317" s="61"/>
      <c r="I317" s="100"/>
    </row>
    <row r="318" ht="24.95" customHeight="1" spans="1:9">
      <c r="A318" s="31">
        <v>16</v>
      </c>
      <c r="B318" s="31" t="s">
        <v>380</v>
      </c>
      <c r="C318" s="31" t="s">
        <v>378</v>
      </c>
      <c r="D318" s="61">
        <v>700</v>
      </c>
      <c r="E318" s="22"/>
      <c r="F318" s="22"/>
      <c r="G318" s="22"/>
      <c r="H318" s="61"/>
      <c r="I318" s="100"/>
    </row>
    <row r="319" ht="24.95" customHeight="1" spans="1:9">
      <c r="A319" s="31">
        <v>17</v>
      </c>
      <c r="B319" s="31" t="s">
        <v>381</v>
      </c>
      <c r="C319" s="31" t="s">
        <v>378</v>
      </c>
      <c r="D319" s="61">
        <v>1000</v>
      </c>
      <c r="E319" s="61"/>
      <c r="F319" s="61"/>
      <c r="G319" s="61"/>
      <c r="H319" s="31"/>
      <c r="I319" s="31"/>
    </row>
    <row r="320" ht="24.75" customHeight="1" spans="1:9">
      <c r="A320" s="21" t="s">
        <v>382</v>
      </c>
      <c r="B320" s="21"/>
      <c r="C320" s="21"/>
      <c r="D320" s="22">
        <v>3168</v>
      </c>
      <c r="E320" s="22">
        <f>SUM(E321,E323,E325,E327,E329,E331,E333)</f>
        <v>0</v>
      </c>
      <c r="F320" s="22">
        <f>SUM(F321,F323,F325,F327,F329,F331,F333)</f>
        <v>0</v>
      </c>
      <c r="G320" s="22">
        <f>SUM(G321,G323,G325,G327,G329,G331,G333)</f>
        <v>0</v>
      </c>
      <c r="H320" s="22"/>
      <c r="I320" s="100"/>
    </row>
    <row r="321" ht="20.25" customHeight="1" spans="1:9">
      <c r="A321" s="21" t="s">
        <v>14</v>
      </c>
      <c r="B321" s="21"/>
      <c r="C321" s="21"/>
      <c r="D321" s="22">
        <f>SUM(D322:D322)</f>
        <v>0</v>
      </c>
      <c r="E321" s="22">
        <f>SUM(E322:E322)</f>
        <v>0</v>
      </c>
      <c r="F321" s="22">
        <f>SUM(F322:F322)</f>
        <v>0</v>
      </c>
      <c r="G321" s="22">
        <f>SUM(G322:G322)</f>
        <v>0</v>
      </c>
      <c r="H321" s="21"/>
      <c r="I321" s="100"/>
    </row>
    <row r="322" ht="24" customHeight="1" spans="1:9">
      <c r="A322" s="31">
        <v>1</v>
      </c>
      <c r="B322" s="31"/>
      <c r="C322" s="31"/>
      <c r="D322" s="61"/>
      <c r="E322" s="106"/>
      <c r="F322" s="106"/>
      <c r="G322" s="106"/>
      <c r="H322" s="36"/>
      <c r="I322" s="31"/>
    </row>
    <row r="323" ht="23.25" customHeight="1" spans="1:9">
      <c r="A323" s="21" t="s">
        <v>383</v>
      </c>
      <c r="B323" s="21"/>
      <c r="C323" s="21"/>
      <c r="D323" s="22">
        <f>SUM(D324:D324)</f>
        <v>0</v>
      </c>
      <c r="E323" s="22">
        <f>SUM(E324:E324)</f>
        <v>0</v>
      </c>
      <c r="F323" s="22">
        <f>SUM(F324:F324)</f>
        <v>0</v>
      </c>
      <c r="G323" s="22">
        <f>SUM(G324:G324)</f>
        <v>0</v>
      </c>
      <c r="H323" s="36"/>
      <c r="I323" s="31"/>
    </row>
    <row r="324" ht="20.25" customHeight="1" spans="1:9">
      <c r="A324" s="31">
        <v>14</v>
      </c>
      <c r="B324" s="31"/>
      <c r="C324" s="31"/>
      <c r="D324" s="61"/>
      <c r="E324" s="106"/>
      <c r="F324" s="106"/>
      <c r="G324" s="106"/>
      <c r="H324" s="36"/>
      <c r="I324" s="31"/>
    </row>
    <row r="325" ht="18.75" customHeight="1" spans="1:9">
      <c r="A325" s="21" t="s">
        <v>384</v>
      </c>
      <c r="B325" s="21"/>
      <c r="C325" s="21"/>
      <c r="D325" s="22">
        <f>SUM(D326:D326)</f>
        <v>0</v>
      </c>
      <c r="E325" s="22">
        <f>SUM(E326:E326)</f>
        <v>0</v>
      </c>
      <c r="F325" s="22">
        <f>SUM(F326:F326)</f>
        <v>0</v>
      </c>
      <c r="G325" s="22">
        <f>SUM(G326:G326)</f>
        <v>0</v>
      </c>
      <c r="H325" s="125"/>
      <c r="I325" s="100"/>
    </row>
    <row r="326" ht="18" customHeight="1" spans="1:9">
      <c r="A326" s="31">
        <v>37</v>
      </c>
      <c r="B326" s="31"/>
      <c r="C326" s="30"/>
      <c r="D326" s="61"/>
      <c r="E326" s="125"/>
      <c r="F326" s="125"/>
      <c r="G326" s="125"/>
      <c r="H326" s="125"/>
      <c r="I326" s="100"/>
    </row>
    <row r="327" ht="24" customHeight="1" spans="1:9">
      <c r="A327" s="21" t="s">
        <v>385</v>
      </c>
      <c r="B327" s="21"/>
      <c r="C327" s="21"/>
      <c r="D327" s="22">
        <f>SUM(D328:D328)</f>
        <v>0</v>
      </c>
      <c r="E327" s="22">
        <f>SUM(E328:E328)</f>
        <v>0</v>
      </c>
      <c r="F327" s="22">
        <f>SUM(F328:F328)</f>
        <v>0</v>
      </c>
      <c r="G327" s="22">
        <f>SUM(G328:G328)</f>
        <v>0</v>
      </c>
      <c r="H327" s="125"/>
      <c r="I327" s="100"/>
    </row>
    <row r="328" ht="24.75" customHeight="1" spans="1:9">
      <c r="A328" s="31">
        <v>54</v>
      </c>
      <c r="B328" s="31"/>
      <c r="C328" s="30"/>
      <c r="D328" s="61"/>
      <c r="E328" s="125"/>
      <c r="F328" s="125"/>
      <c r="G328" s="125"/>
      <c r="H328" s="125"/>
      <c r="I328" s="100"/>
    </row>
    <row r="329" ht="20.25" customHeight="1" spans="1:9">
      <c r="A329" s="21" t="s">
        <v>386</v>
      </c>
      <c r="B329" s="21"/>
      <c r="C329" s="21"/>
      <c r="D329" s="22">
        <f>SUM(D330:D330)</f>
        <v>0</v>
      </c>
      <c r="E329" s="22">
        <f>SUM(E330:E330)</f>
        <v>0</v>
      </c>
      <c r="F329" s="22">
        <f>SUM(F330:F330)</f>
        <v>0</v>
      </c>
      <c r="G329" s="22">
        <f>SUM(G330:G330)</f>
        <v>0</v>
      </c>
      <c r="H329" s="125"/>
      <c r="I329" s="100"/>
    </row>
    <row r="330" ht="22.5" customHeight="1" spans="1:9">
      <c r="A330" s="31">
        <v>64</v>
      </c>
      <c r="B330" s="31"/>
      <c r="C330" s="30"/>
      <c r="D330" s="61"/>
      <c r="E330" s="125"/>
      <c r="F330" s="125"/>
      <c r="G330" s="125"/>
      <c r="H330" s="125"/>
      <c r="I330" s="100"/>
    </row>
    <row r="331" ht="21" customHeight="1" spans="1:9">
      <c r="A331" s="21" t="s">
        <v>387</v>
      </c>
      <c r="B331" s="21"/>
      <c r="C331" s="21"/>
      <c r="D331" s="22">
        <f>SUM(D332:D332)</f>
        <v>0</v>
      </c>
      <c r="E331" s="22">
        <f>SUM(E332:E332)</f>
        <v>0</v>
      </c>
      <c r="F331" s="22">
        <f>SUM(F332:F332)</f>
        <v>0</v>
      </c>
      <c r="G331" s="22">
        <f>SUM(G332:G332)</f>
        <v>0</v>
      </c>
      <c r="H331" s="147"/>
      <c r="I331" s="100"/>
    </row>
    <row r="332" ht="23.25" customHeight="1" spans="1:9">
      <c r="A332" s="31">
        <v>66</v>
      </c>
      <c r="B332" s="31"/>
      <c r="C332" s="36"/>
      <c r="D332" s="61"/>
      <c r="E332" s="106"/>
      <c r="F332" s="106"/>
      <c r="G332" s="106"/>
      <c r="H332" s="148"/>
      <c r="I332" s="31"/>
    </row>
    <row r="333" ht="19.5" customHeight="1" spans="1:9">
      <c r="A333" s="21" t="s">
        <v>388</v>
      </c>
      <c r="B333" s="21"/>
      <c r="C333" s="21"/>
      <c r="D333" s="22">
        <f>SUM(D334:D334)</f>
        <v>0</v>
      </c>
      <c r="E333" s="22">
        <f>SUM(E334:E334)</f>
        <v>0</v>
      </c>
      <c r="F333" s="22">
        <f>SUM(F334:F334)</f>
        <v>0</v>
      </c>
      <c r="G333" s="22">
        <f>SUM(G334:G334)</f>
        <v>0</v>
      </c>
      <c r="H333" s="35"/>
      <c r="I333" s="31"/>
    </row>
    <row r="334" ht="24" customHeight="1" spans="1:9">
      <c r="A334" s="31">
        <v>82</v>
      </c>
      <c r="B334" s="31"/>
      <c r="C334" s="36"/>
      <c r="D334" s="61"/>
      <c r="E334" s="106"/>
      <c r="F334" s="106"/>
      <c r="G334" s="106"/>
      <c r="H334" s="35"/>
      <c r="I334" s="31"/>
    </row>
    <row r="335" ht="21.75" customHeight="1" spans="1:9">
      <c r="A335" s="21" t="s">
        <v>389</v>
      </c>
      <c r="B335" s="21"/>
      <c r="C335" s="21"/>
      <c r="D335" s="22">
        <f>SUM(D336,D339,D341)</f>
        <v>4868</v>
      </c>
      <c r="E335" s="22">
        <f>SUM(E336,E339,E341)</f>
        <v>0</v>
      </c>
      <c r="F335" s="22">
        <f>SUM(F336,F339,F341)</f>
        <v>0</v>
      </c>
      <c r="G335" s="22">
        <f>SUM(G336,G339,G341)</f>
        <v>0</v>
      </c>
      <c r="H335" s="30"/>
      <c r="I335" s="100"/>
    </row>
    <row r="336" ht="26.25" customHeight="1" spans="1:9">
      <c r="A336" s="21" t="s">
        <v>14</v>
      </c>
      <c r="B336" s="21"/>
      <c r="C336" s="21"/>
      <c r="D336" s="22">
        <f>SUM(D337:D338)</f>
        <v>1424</v>
      </c>
      <c r="E336" s="22">
        <f>SUM(E337:E338)</f>
        <v>0</v>
      </c>
      <c r="F336" s="22">
        <f>SUM(F337:F338)</f>
        <v>0</v>
      </c>
      <c r="G336" s="22">
        <f>SUM(G337:G338)</f>
        <v>0</v>
      </c>
      <c r="H336" s="30"/>
      <c r="I336" s="100"/>
    </row>
    <row r="337" ht="33" customHeight="1" spans="1:9">
      <c r="A337" s="135">
        <v>1</v>
      </c>
      <c r="B337" s="135" t="s">
        <v>390</v>
      </c>
      <c r="C337" s="135" t="s">
        <v>181</v>
      </c>
      <c r="D337" s="149">
        <v>389</v>
      </c>
      <c r="E337" s="149"/>
      <c r="F337" s="149"/>
      <c r="G337" s="149"/>
      <c r="H337" s="135"/>
      <c r="I337" s="135"/>
    </row>
    <row r="338" ht="32.25" customHeight="1" spans="1:9">
      <c r="A338" s="135">
        <v>2</v>
      </c>
      <c r="B338" s="135" t="s">
        <v>391</v>
      </c>
      <c r="C338" s="135" t="s">
        <v>392</v>
      </c>
      <c r="D338" s="135">
        <v>1035</v>
      </c>
      <c r="E338" s="150"/>
      <c r="F338" s="151"/>
      <c r="G338" s="150"/>
      <c r="H338" s="100"/>
      <c r="I338" s="135"/>
    </row>
    <row r="339" ht="19.5" customHeight="1" spans="1:9">
      <c r="A339" s="152" t="s">
        <v>393</v>
      </c>
      <c r="B339" s="152"/>
      <c r="C339" s="152"/>
      <c r="D339" s="22">
        <f>SUM(D340:D340)</f>
        <v>2944</v>
      </c>
      <c r="E339" s="22">
        <f>SUM(E340:E340)</f>
        <v>0</v>
      </c>
      <c r="F339" s="22">
        <f>SUM(F340:F340)</f>
        <v>0</v>
      </c>
      <c r="G339" s="22">
        <f>SUM(G340:G340)</f>
        <v>0</v>
      </c>
      <c r="H339" s="84"/>
      <c r="I339" s="100"/>
    </row>
    <row r="340" ht="27" customHeight="1" spans="1:9">
      <c r="A340" s="31">
        <v>3</v>
      </c>
      <c r="B340" s="31" t="s">
        <v>394</v>
      </c>
      <c r="C340" s="31" t="s">
        <v>395</v>
      </c>
      <c r="D340" s="61">
        <v>2944</v>
      </c>
      <c r="E340" s="106"/>
      <c r="F340" s="106"/>
      <c r="G340" s="106"/>
      <c r="H340" s="148"/>
      <c r="I340" s="31"/>
    </row>
    <row r="341" ht="19.5" customHeight="1" spans="1:9">
      <c r="A341" s="55"/>
      <c r="B341" s="108" t="s">
        <v>396</v>
      </c>
      <c r="C341" s="109"/>
      <c r="D341" s="22">
        <f>SUM(D342)</f>
        <v>500</v>
      </c>
      <c r="E341" s="22">
        <f>SUM(E342)</f>
        <v>0</v>
      </c>
      <c r="F341" s="22">
        <f>SUM(F342)</f>
        <v>0</v>
      </c>
      <c r="G341" s="22">
        <f>SUM(G342)</f>
        <v>0</v>
      </c>
      <c r="H341" s="106"/>
      <c r="I341" s="100"/>
    </row>
    <row r="342" ht="24.75" customHeight="1" spans="1:9">
      <c r="A342" s="54">
        <v>4</v>
      </c>
      <c r="B342" s="31" t="s">
        <v>397</v>
      </c>
      <c r="C342" s="31" t="s">
        <v>398</v>
      </c>
      <c r="D342" s="61">
        <v>500</v>
      </c>
      <c r="E342" s="126"/>
      <c r="F342" s="126"/>
      <c r="G342" s="126"/>
      <c r="H342" s="36"/>
      <c r="I342" s="31"/>
    </row>
    <row r="343" ht="21.75" customHeight="1" spans="1:9">
      <c r="A343" s="55" t="s">
        <v>399</v>
      </c>
      <c r="B343" s="108"/>
      <c r="C343" s="109"/>
      <c r="D343" s="22">
        <f>SUM(D344,D346,D353,D356,D359,D361,D363)</f>
        <v>9114</v>
      </c>
      <c r="E343" s="22">
        <f>SUM(E344,E346,E353,E356,E359,E361,E363)</f>
        <v>0</v>
      </c>
      <c r="F343" s="22">
        <f>SUM(F344,F346,F353,F356,F359,F361,F363)</f>
        <v>0</v>
      </c>
      <c r="G343" s="22">
        <f>SUM(G344,G346,G353,G356,G359,G361,G363)</f>
        <v>0</v>
      </c>
      <c r="H343" s="30"/>
      <c r="I343" s="100"/>
    </row>
    <row r="344" ht="22.5" customHeight="1" spans="1:9">
      <c r="A344" s="55" t="s">
        <v>14</v>
      </c>
      <c r="B344" s="108"/>
      <c r="C344" s="109"/>
      <c r="D344" s="22">
        <f>SUM(D345:D345)</f>
        <v>1043</v>
      </c>
      <c r="E344" s="22">
        <f>SUM(E345:E345)</f>
        <v>0</v>
      </c>
      <c r="F344" s="22">
        <f>SUM(F345:F345)</f>
        <v>0</v>
      </c>
      <c r="G344" s="22">
        <f>SUM(G345:G345)</f>
        <v>0</v>
      </c>
      <c r="H344" s="30"/>
      <c r="I344" s="100"/>
    </row>
    <row r="345" ht="35.25" customHeight="1" spans="1:9">
      <c r="A345" s="135">
        <v>1</v>
      </c>
      <c r="B345" s="135" t="s">
        <v>400</v>
      </c>
      <c r="C345" s="135" t="s">
        <v>181</v>
      </c>
      <c r="D345" s="149">
        <v>1043</v>
      </c>
      <c r="E345" s="149"/>
      <c r="F345" s="149"/>
      <c r="G345" s="149"/>
      <c r="H345" s="135"/>
      <c r="I345" s="135"/>
    </row>
    <row r="346" ht="18.75" customHeight="1" spans="1:9">
      <c r="A346" s="153" t="s">
        <v>401</v>
      </c>
      <c r="B346" s="154"/>
      <c r="C346" s="155"/>
      <c r="D346" s="156">
        <f>SUM(D347:D352)</f>
        <v>4100</v>
      </c>
      <c r="E346" s="156">
        <f>SUM(E347:E352)</f>
        <v>0</v>
      </c>
      <c r="F346" s="156">
        <f>SUM(F347:F352)</f>
        <v>0</v>
      </c>
      <c r="G346" s="156">
        <f>SUM(G347:G352)</f>
        <v>0</v>
      </c>
      <c r="H346" s="157"/>
      <c r="I346" s="171"/>
    </row>
    <row r="347" ht="19.5" customHeight="1" spans="1:9">
      <c r="A347" s="158">
        <v>2</v>
      </c>
      <c r="B347" s="135" t="s">
        <v>402</v>
      </c>
      <c r="C347" s="135" t="s">
        <v>403</v>
      </c>
      <c r="D347" s="149">
        <v>737</v>
      </c>
      <c r="E347" s="156"/>
      <c r="F347" s="156"/>
      <c r="G347" s="156"/>
      <c r="H347" s="157"/>
      <c r="I347" s="171"/>
    </row>
    <row r="348" ht="28.5" customHeight="1" spans="1:9">
      <c r="A348" s="158">
        <v>3</v>
      </c>
      <c r="B348" s="135" t="s">
        <v>404</v>
      </c>
      <c r="C348" s="135" t="s">
        <v>403</v>
      </c>
      <c r="D348" s="149">
        <v>500</v>
      </c>
      <c r="E348" s="156"/>
      <c r="F348" s="156"/>
      <c r="G348" s="156"/>
      <c r="H348" s="157"/>
      <c r="I348" s="171"/>
    </row>
    <row r="349" ht="28.5" customHeight="1" spans="1:9">
      <c r="A349" s="158">
        <v>4</v>
      </c>
      <c r="B349" s="135" t="s">
        <v>405</v>
      </c>
      <c r="C349" s="135" t="s">
        <v>403</v>
      </c>
      <c r="D349" s="149">
        <v>968</v>
      </c>
      <c r="E349" s="156"/>
      <c r="F349" s="156"/>
      <c r="G349" s="156"/>
      <c r="H349" s="157"/>
      <c r="I349" s="171"/>
    </row>
    <row r="350" ht="22.5" customHeight="1" spans="1:9">
      <c r="A350" s="158">
        <v>5</v>
      </c>
      <c r="B350" s="135" t="s">
        <v>406</v>
      </c>
      <c r="C350" s="135" t="s">
        <v>403</v>
      </c>
      <c r="D350" s="149">
        <v>797</v>
      </c>
      <c r="E350" s="156"/>
      <c r="F350" s="156"/>
      <c r="G350" s="156"/>
      <c r="H350" s="157"/>
      <c r="I350" s="171"/>
    </row>
    <row r="351" ht="26.25" customHeight="1" spans="1:9">
      <c r="A351" s="158">
        <v>6</v>
      </c>
      <c r="B351" s="135" t="s">
        <v>407</v>
      </c>
      <c r="C351" s="135" t="s">
        <v>403</v>
      </c>
      <c r="D351" s="149">
        <v>398</v>
      </c>
      <c r="E351" s="156"/>
      <c r="F351" s="156"/>
      <c r="G351" s="156"/>
      <c r="H351" s="157"/>
      <c r="I351" s="171"/>
    </row>
    <row r="352" ht="23.25" customHeight="1" spans="1:9">
      <c r="A352" s="158">
        <v>7</v>
      </c>
      <c r="B352" s="135" t="s">
        <v>408</v>
      </c>
      <c r="C352" s="135" t="s">
        <v>403</v>
      </c>
      <c r="D352" s="135">
        <v>700</v>
      </c>
      <c r="E352" s="149"/>
      <c r="F352" s="149"/>
      <c r="G352" s="149"/>
      <c r="H352" s="100"/>
      <c r="I352" s="135"/>
    </row>
    <row r="353" ht="21" customHeight="1" spans="1:9">
      <c r="A353" s="159" t="s">
        <v>409</v>
      </c>
      <c r="B353" s="159"/>
      <c r="C353" s="159"/>
      <c r="D353" s="156">
        <f>D354+D355</f>
        <v>1135</v>
      </c>
      <c r="E353" s="156">
        <f>E354+E355</f>
        <v>0</v>
      </c>
      <c r="F353" s="156">
        <f>F354+F355</f>
        <v>0</v>
      </c>
      <c r="G353" s="156">
        <f>G354+G355</f>
        <v>0</v>
      </c>
      <c r="H353" s="110"/>
      <c r="I353" s="100"/>
    </row>
    <row r="354" ht="31.5" customHeight="1" spans="1:9">
      <c r="A354" s="135">
        <v>9</v>
      </c>
      <c r="B354" s="135" t="s">
        <v>410</v>
      </c>
      <c r="C354" s="135" t="s">
        <v>411</v>
      </c>
      <c r="D354" s="149">
        <v>135</v>
      </c>
      <c r="E354" s="149"/>
      <c r="F354" s="149"/>
      <c r="G354" s="149"/>
      <c r="H354" s="160"/>
      <c r="I354" s="135"/>
    </row>
    <row r="355" ht="26.25" customHeight="1" spans="1:9">
      <c r="A355" s="100">
        <v>10</v>
      </c>
      <c r="B355" s="135" t="s">
        <v>412</v>
      </c>
      <c r="C355" s="135" t="s">
        <v>411</v>
      </c>
      <c r="D355" s="149">
        <v>1000</v>
      </c>
      <c r="E355" s="151"/>
      <c r="F355" s="151"/>
      <c r="G355" s="151"/>
      <c r="H355" s="100"/>
      <c r="I355" s="135"/>
    </row>
    <row r="356" ht="22.5" customHeight="1" spans="1:9">
      <c r="A356" s="153" t="s">
        <v>413</v>
      </c>
      <c r="B356" s="161"/>
      <c r="C356" s="162"/>
      <c r="D356" s="156">
        <f>D357+D358</f>
        <v>850</v>
      </c>
      <c r="E356" s="156">
        <f>E357+E358</f>
        <v>0</v>
      </c>
      <c r="F356" s="156">
        <f>F357+F358</f>
        <v>0</v>
      </c>
      <c r="G356" s="156">
        <f>G357+G358</f>
        <v>0</v>
      </c>
      <c r="H356" s="150"/>
      <c r="I356" s="100"/>
    </row>
    <row r="357" ht="35.25" customHeight="1" spans="1:9">
      <c r="A357" s="100">
        <v>11</v>
      </c>
      <c r="B357" s="135" t="s">
        <v>414</v>
      </c>
      <c r="C357" s="135" t="s">
        <v>415</v>
      </c>
      <c r="D357" s="149">
        <v>332</v>
      </c>
      <c r="E357" s="149"/>
      <c r="F357" s="149"/>
      <c r="G357" s="149"/>
      <c r="H357" s="135"/>
      <c r="I357" s="135"/>
    </row>
    <row r="358" ht="30" customHeight="1" spans="1:9">
      <c r="A358" s="163">
        <v>12</v>
      </c>
      <c r="B358" s="135" t="s">
        <v>416</v>
      </c>
      <c r="C358" s="135" t="s">
        <v>415</v>
      </c>
      <c r="D358" s="149">
        <v>518</v>
      </c>
      <c r="E358" s="149"/>
      <c r="F358" s="149"/>
      <c r="G358" s="149"/>
      <c r="H358" s="135"/>
      <c r="I358" s="135"/>
    </row>
    <row r="359" ht="24.75" customHeight="1" spans="1:9">
      <c r="A359" s="153" t="s">
        <v>417</v>
      </c>
      <c r="B359" s="161"/>
      <c r="C359" s="162"/>
      <c r="D359" s="156">
        <f>D360</f>
        <v>300</v>
      </c>
      <c r="E359" s="156">
        <f>E360</f>
        <v>0</v>
      </c>
      <c r="F359" s="156">
        <f>F360</f>
        <v>0</v>
      </c>
      <c r="G359" s="156">
        <f>G360</f>
        <v>0</v>
      </c>
      <c r="H359" s="150"/>
      <c r="I359" s="100"/>
    </row>
    <row r="360" ht="27" customHeight="1" spans="1:9">
      <c r="A360" s="100">
        <v>13</v>
      </c>
      <c r="B360" s="135" t="s">
        <v>418</v>
      </c>
      <c r="C360" s="135" t="s">
        <v>419</v>
      </c>
      <c r="D360" s="61">
        <v>300</v>
      </c>
      <c r="E360" s="126"/>
      <c r="F360" s="126"/>
      <c r="G360" s="126"/>
      <c r="H360" s="100"/>
      <c r="I360" s="135"/>
    </row>
    <row r="361" ht="23.25" customHeight="1" spans="1:9">
      <c r="A361" s="153" t="s">
        <v>420</v>
      </c>
      <c r="B361" s="161"/>
      <c r="C361" s="162"/>
      <c r="D361" s="156">
        <f>SUM(D362:D362)</f>
        <v>1000</v>
      </c>
      <c r="E361" s="156">
        <f>SUM(E362:E362)</f>
        <v>0</v>
      </c>
      <c r="F361" s="156">
        <f>SUM(F362:F362)</f>
        <v>0</v>
      </c>
      <c r="G361" s="156">
        <f>SUM(G362:G362)</f>
        <v>0</v>
      </c>
      <c r="H361" s="150"/>
      <c r="I361" s="100"/>
    </row>
    <row r="362" ht="30" customHeight="1" spans="1:9">
      <c r="A362" s="100">
        <v>14</v>
      </c>
      <c r="B362" s="135" t="s">
        <v>421</v>
      </c>
      <c r="C362" s="135" t="s">
        <v>422</v>
      </c>
      <c r="D362" s="149">
        <v>1000</v>
      </c>
      <c r="E362" s="151"/>
      <c r="F362" s="151"/>
      <c r="G362" s="151"/>
      <c r="H362" s="100"/>
      <c r="I362" s="135"/>
    </row>
    <row r="363" ht="23.25" customHeight="1" spans="1:9">
      <c r="A363" s="153" t="s">
        <v>423</v>
      </c>
      <c r="B363" s="161"/>
      <c r="C363" s="162"/>
      <c r="D363" s="156">
        <f>SUM(D364:D367)</f>
        <v>686</v>
      </c>
      <c r="E363" s="156">
        <f>SUM(E364:E367)</f>
        <v>0</v>
      </c>
      <c r="F363" s="156">
        <f>SUM(F364:F367)</f>
        <v>0</v>
      </c>
      <c r="G363" s="156">
        <f>SUM(G364:G367)</f>
        <v>0</v>
      </c>
      <c r="H363" s="100"/>
      <c r="I363" s="135"/>
    </row>
    <row r="364" ht="30" customHeight="1" spans="1:9">
      <c r="A364" s="100">
        <v>15</v>
      </c>
      <c r="B364" s="135" t="s">
        <v>424</v>
      </c>
      <c r="C364" s="135" t="s">
        <v>425</v>
      </c>
      <c r="D364" s="149">
        <v>50</v>
      </c>
      <c r="E364" s="151"/>
      <c r="F364" s="151"/>
      <c r="G364" s="151"/>
      <c r="H364" s="100"/>
      <c r="I364" s="135"/>
    </row>
    <row r="365" ht="30" customHeight="1" spans="1:9">
      <c r="A365" s="100">
        <v>16</v>
      </c>
      <c r="B365" s="135" t="s">
        <v>426</v>
      </c>
      <c r="C365" s="135" t="s">
        <v>425</v>
      </c>
      <c r="D365" s="149">
        <v>150</v>
      </c>
      <c r="E365" s="151"/>
      <c r="F365" s="151"/>
      <c r="G365" s="151"/>
      <c r="H365" s="100"/>
      <c r="I365" s="135"/>
    </row>
    <row r="366" ht="30" customHeight="1" spans="1:9">
      <c r="A366" s="100">
        <v>17</v>
      </c>
      <c r="B366" s="135" t="s">
        <v>427</v>
      </c>
      <c r="C366" s="135" t="s">
        <v>425</v>
      </c>
      <c r="D366" s="149">
        <v>406</v>
      </c>
      <c r="E366" s="151"/>
      <c r="F366" s="151"/>
      <c r="G366" s="151"/>
      <c r="H366" s="100"/>
      <c r="I366" s="135"/>
    </row>
    <row r="367" ht="30" customHeight="1" spans="1:9">
      <c r="A367" s="100">
        <v>18</v>
      </c>
      <c r="B367" s="135" t="s">
        <v>428</v>
      </c>
      <c r="C367" s="135" t="s">
        <v>425</v>
      </c>
      <c r="D367" s="149">
        <v>80</v>
      </c>
      <c r="E367" s="151"/>
      <c r="F367" s="151"/>
      <c r="G367" s="151"/>
      <c r="H367" s="100"/>
      <c r="I367" s="135"/>
    </row>
    <row r="368" ht="27.75" customHeight="1" spans="1:9">
      <c r="A368" s="164" t="s">
        <v>429</v>
      </c>
      <c r="B368" s="164"/>
      <c r="C368" s="164"/>
      <c r="D368" s="165">
        <v>0</v>
      </c>
      <c r="E368" s="165">
        <v>0</v>
      </c>
      <c r="F368" s="165">
        <v>0</v>
      </c>
      <c r="G368" s="165">
        <v>0</v>
      </c>
      <c r="H368" s="31"/>
      <c r="I368" s="31"/>
    </row>
    <row r="369" ht="27" customHeight="1" spans="1:9">
      <c r="A369" s="164" t="s">
        <v>430</v>
      </c>
      <c r="B369" s="164" t="s">
        <v>430</v>
      </c>
      <c r="C369" s="164"/>
      <c r="D369" s="165">
        <f>SUM(D370:D373)</f>
        <v>2782</v>
      </c>
      <c r="E369" s="165">
        <f>SUM(E370:E387)</f>
        <v>0</v>
      </c>
      <c r="F369" s="165">
        <f>SUM(F370:F387)</f>
        <v>0</v>
      </c>
      <c r="G369" s="165">
        <f>SUM(G370:G387)</f>
        <v>0</v>
      </c>
      <c r="H369" s="166"/>
      <c r="I369" s="139"/>
    </row>
    <row r="370" ht="36" customHeight="1" spans="1:9">
      <c r="A370" s="130">
        <v>1</v>
      </c>
      <c r="B370" s="130" t="s">
        <v>431</v>
      </c>
      <c r="C370" s="130" t="s">
        <v>432</v>
      </c>
      <c r="D370" s="166">
        <v>347</v>
      </c>
      <c r="E370" s="166"/>
      <c r="F370" s="166"/>
      <c r="G370" s="166"/>
      <c r="H370" s="130"/>
      <c r="I370" s="139"/>
    </row>
    <row r="371" ht="29.25" customHeight="1" spans="1:9">
      <c r="A371" s="130">
        <v>2</v>
      </c>
      <c r="B371" s="130" t="s">
        <v>433</v>
      </c>
      <c r="C371" s="130" t="s">
        <v>432</v>
      </c>
      <c r="D371" s="166">
        <v>566</v>
      </c>
      <c r="E371" s="167"/>
      <c r="F371" s="167"/>
      <c r="G371" s="167"/>
      <c r="H371" s="168"/>
      <c r="I371" s="139"/>
    </row>
    <row r="372" ht="31.5" customHeight="1" spans="1:9">
      <c r="A372" s="130">
        <v>3</v>
      </c>
      <c r="B372" s="130" t="s">
        <v>434</v>
      </c>
      <c r="C372" s="130" t="s">
        <v>432</v>
      </c>
      <c r="D372" s="166">
        <v>1213</v>
      </c>
      <c r="E372" s="169"/>
      <c r="F372" s="166"/>
      <c r="G372" s="169"/>
      <c r="H372" s="170"/>
      <c r="I372" s="172"/>
    </row>
    <row r="373" ht="30.75" customHeight="1" spans="1:9">
      <c r="A373" s="130">
        <v>4</v>
      </c>
      <c r="B373" s="130" t="s">
        <v>435</v>
      </c>
      <c r="C373" s="130" t="s">
        <v>432</v>
      </c>
      <c r="D373" s="166">
        <v>656</v>
      </c>
      <c r="E373" s="169"/>
      <c r="F373" s="166"/>
      <c r="G373" s="169"/>
      <c r="H373" s="170"/>
      <c r="I373" s="172"/>
    </row>
    <row r="374" ht="25.5" customHeight="1" spans="1:9">
      <c r="A374" s="164" t="s">
        <v>436</v>
      </c>
      <c r="B374" s="164"/>
      <c r="C374" s="164"/>
      <c r="D374" s="165">
        <f>SUM(D375:D387)</f>
        <v>350</v>
      </c>
      <c r="E374" s="165">
        <f>SUM(E375:E387)</f>
        <v>0</v>
      </c>
      <c r="F374" s="165">
        <f>SUM(F375:F387)</f>
        <v>0</v>
      </c>
      <c r="G374" s="165">
        <f>SUM(G375:G387)</f>
        <v>0</v>
      </c>
      <c r="H374" s="170"/>
      <c r="I374" s="172"/>
    </row>
    <row r="375" ht="30" customHeight="1" spans="1:9">
      <c r="A375" s="130">
        <v>1</v>
      </c>
      <c r="B375" s="130" t="s">
        <v>437</v>
      </c>
      <c r="C375" s="130" t="s">
        <v>438</v>
      </c>
      <c r="D375" s="166">
        <v>80</v>
      </c>
      <c r="E375" s="169"/>
      <c r="F375" s="166"/>
      <c r="G375" s="169"/>
      <c r="H375" s="170"/>
      <c r="I375" s="172"/>
    </row>
    <row r="376" ht="30" customHeight="1" spans="1:9">
      <c r="A376" s="130">
        <v>2</v>
      </c>
      <c r="B376" s="130" t="s">
        <v>439</v>
      </c>
      <c r="C376" s="130" t="s">
        <v>440</v>
      </c>
      <c r="D376" s="166">
        <v>60</v>
      </c>
      <c r="E376" s="169"/>
      <c r="F376" s="166"/>
      <c r="G376" s="169"/>
      <c r="H376" s="170"/>
      <c r="I376" s="172"/>
    </row>
    <row r="377" ht="30" customHeight="1" spans="1:9">
      <c r="A377" s="130">
        <v>3</v>
      </c>
      <c r="B377" s="130" t="s">
        <v>441</v>
      </c>
      <c r="C377" s="130" t="s">
        <v>442</v>
      </c>
      <c r="D377" s="166">
        <v>30</v>
      </c>
      <c r="E377" s="169"/>
      <c r="F377" s="166"/>
      <c r="G377" s="169"/>
      <c r="H377" s="170"/>
      <c r="I377" s="172"/>
    </row>
    <row r="378" ht="30" customHeight="1" spans="1:9">
      <c r="A378" s="130">
        <v>4</v>
      </c>
      <c r="B378" s="130" t="s">
        <v>443</v>
      </c>
      <c r="C378" s="130" t="s">
        <v>442</v>
      </c>
      <c r="D378" s="166">
        <v>30</v>
      </c>
      <c r="E378" s="169"/>
      <c r="F378" s="166"/>
      <c r="G378" s="169"/>
      <c r="H378" s="170"/>
      <c r="I378" s="172"/>
    </row>
    <row r="379" ht="30" customHeight="1" spans="1:9">
      <c r="A379" s="130">
        <v>5</v>
      </c>
      <c r="B379" s="130" t="s">
        <v>444</v>
      </c>
      <c r="C379" s="130" t="s">
        <v>445</v>
      </c>
      <c r="D379" s="166">
        <v>18</v>
      </c>
      <c r="E379" s="169"/>
      <c r="F379" s="166"/>
      <c r="G379" s="169"/>
      <c r="H379" s="170"/>
      <c r="I379" s="172"/>
    </row>
    <row r="380" ht="30" customHeight="1" spans="1:9">
      <c r="A380" s="130">
        <v>6</v>
      </c>
      <c r="B380" s="130" t="s">
        <v>446</v>
      </c>
      <c r="C380" s="130" t="s">
        <v>447</v>
      </c>
      <c r="D380" s="166">
        <v>6</v>
      </c>
      <c r="E380" s="169"/>
      <c r="F380" s="166"/>
      <c r="G380" s="169"/>
      <c r="H380" s="170"/>
      <c r="I380" s="172"/>
    </row>
    <row r="381" ht="30" customHeight="1" spans="1:9">
      <c r="A381" s="130">
        <v>7</v>
      </c>
      <c r="B381" s="130" t="s">
        <v>448</v>
      </c>
      <c r="C381" s="130" t="s">
        <v>447</v>
      </c>
      <c r="D381" s="166">
        <v>18</v>
      </c>
      <c r="E381" s="169"/>
      <c r="F381" s="166"/>
      <c r="G381" s="169"/>
      <c r="H381" s="170"/>
      <c r="I381" s="172"/>
    </row>
    <row r="382" ht="30" customHeight="1" spans="1:9">
      <c r="A382" s="130">
        <v>8</v>
      </c>
      <c r="B382" s="130" t="s">
        <v>449</v>
      </c>
      <c r="C382" s="130" t="s">
        <v>450</v>
      </c>
      <c r="D382" s="166">
        <v>10</v>
      </c>
      <c r="E382" s="169"/>
      <c r="F382" s="166"/>
      <c r="G382" s="169"/>
      <c r="H382" s="170"/>
      <c r="I382" s="172"/>
    </row>
    <row r="383" ht="30" customHeight="1" spans="1:9">
      <c r="A383" s="130">
        <v>9</v>
      </c>
      <c r="B383" s="130" t="s">
        <v>451</v>
      </c>
      <c r="C383" s="130" t="s">
        <v>452</v>
      </c>
      <c r="D383" s="166">
        <v>30</v>
      </c>
      <c r="E383" s="169"/>
      <c r="F383" s="166"/>
      <c r="G383" s="169"/>
      <c r="H383" s="170"/>
      <c r="I383" s="172"/>
    </row>
    <row r="384" ht="30" customHeight="1" spans="1:9">
      <c r="A384" s="130">
        <v>10</v>
      </c>
      <c r="B384" s="130" t="s">
        <v>453</v>
      </c>
      <c r="C384" s="130" t="s">
        <v>454</v>
      </c>
      <c r="D384" s="166">
        <v>4</v>
      </c>
      <c r="E384" s="169"/>
      <c r="F384" s="166"/>
      <c r="G384" s="169"/>
      <c r="H384" s="170"/>
      <c r="I384" s="172"/>
    </row>
    <row r="385" ht="30" customHeight="1" spans="1:9">
      <c r="A385" s="130">
        <v>11</v>
      </c>
      <c r="B385" s="130" t="s">
        <v>455</v>
      </c>
      <c r="C385" s="130" t="s">
        <v>456</v>
      </c>
      <c r="D385" s="166">
        <v>25</v>
      </c>
      <c r="E385" s="169"/>
      <c r="F385" s="166"/>
      <c r="G385" s="169"/>
      <c r="H385" s="170"/>
      <c r="I385" s="172"/>
    </row>
    <row r="386" ht="30" customHeight="1" spans="1:9">
      <c r="A386" s="130">
        <v>12</v>
      </c>
      <c r="B386" s="130" t="s">
        <v>457</v>
      </c>
      <c r="C386" s="130" t="s">
        <v>458</v>
      </c>
      <c r="D386" s="166">
        <v>9</v>
      </c>
      <c r="E386" s="169"/>
      <c r="F386" s="166"/>
      <c r="G386" s="169"/>
      <c r="H386" s="170"/>
      <c r="I386" s="172"/>
    </row>
    <row r="387" ht="30" customHeight="1" spans="1:9">
      <c r="A387" s="130">
        <v>13</v>
      </c>
      <c r="B387" s="130" t="s">
        <v>459</v>
      </c>
      <c r="C387" s="130" t="s">
        <v>460</v>
      </c>
      <c r="D387" s="166">
        <v>30</v>
      </c>
      <c r="E387" s="169"/>
      <c r="F387" s="166"/>
      <c r="G387" s="169"/>
      <c r="H387" s="170"/>
      <c r="I387" s="172"/>
    </row>
    <row r="388" ht="28.5" customHeight="1" spans="1:9">
      <c r="A388" s="173" t="s">
        <v>461</v>
      </c>
      <c r="B388" s="174"/>
      <c r="C388" s="174"/>
      <c r="D388" s="174"/>
      <c r="E388" s="174"/>
      <c r="F388" s="174"/>
      <c r="G388" s="174"/>
      <c r="H388" s="174"/>
      <c r="I388" s="174"/>
    </row>
    <row r="389" spans="1:9">
      <c r="A389" s="175" t="s">
        <v>462</v>
      </c>
      <c r="B389" s="176"/>
      <c r="C389" s="176"/>
      <c r="D389" s="176"/>
      <c r="E389" s="176"/>
      <c r="F389" s="176"/>
      <c r="G389" s="176"/>
      <c r="H389" s="176"/>
      <c r="I389" s="176"/>
    </row>
  </sheetData>
  <mergeCells count="88">
    <mergeCell ref="A1:H1"/>
    <mergeCell ref="A2:I2"/>
    <mergeCell ref="A3:B3"/>
    <mergeCell ref="A5:C5"/>
    <mergeCell ref="A6:C6"/>
    <mergeCell ref="A7:C7"/>
    <mergeCell ref="A8:C8"/>
    <mergeCell ref="A42:C42"/>
    <mergeCell ref="A66:C66"/>
    <mergeCell ref="A70:C70"/>
    <mergeCell ref="A72:C72"/>
    <mergeCell ref="A73:C73"/>
    <mergeCell ref="A95:C95"/>
    <mergeCell ref="A98:C98"/>
    <mergeCell ref="A100:C100"/>
    <mergeCell ref="A106:C106"/>
    <mergeCell ref="A108:C108"/>
    <mergeCell ref="A110:C110"/>
    <mergeCell ref="A111:C111"/>
    <mergeCell ref="A115:C115"/>
    <mergeCell ref="A121:C121"/>
    <mergeCell ref="A123:C123"/>
    <mergeCell ref="A125:C125"/>
    <mergeCell ref="A127:C127"/>
    <mergeCell ref="A128:C128"/>
    <mergeCell ref="A134:C134"/>
    <mergeCell ref="A136:C136"/>
    <mergeCell ref="A142:C142"/>
    <mergeCell ref="A145:C145"/>
    <mergeCell ref="A146:C146"/>
    <mergeCell ref="A148:C148"/>
    <mergeCell ref="A151:C151"/>
    <mergeCell ref="A152:C152"/>
    <mergeCell ref="A157:C157"/>
    <mergeCell ref="A161:C161"/>
    <mergeCell ref="A163:C163"/>
    <mergeCell ref="A164:C164"/>
    <mergeCell ref="B171:C171"/>
    <mergeCell ref="A185:C185"/>
    <mergeCell ref="A191:C191"/>
    <mergeCell ref="A192:C192"/>
    <mergeCell ref="A194:C194"/>
    <mergeCell ref="A200:C200"/>
    <mergeCell ref="A201:C201"/>
    <mergeCell ref="A213:C213"/>
    <mergeCell ref="A215:C215"/>
    <mergeCell ref="A218:C218"/>
    <mergeCell ref="A220:C220"/>
    <mergeCell ref="A221:C221"/>
    <mergeCell ref="A232:C232"/>
    <mergeCell ref="A234:C234"/>
    <mergeCell ref="A237:C237"/>
    <mergeCell ref="A241:C241"/>
    <mergeCell ref="A244:C244"/>
    <mergeCell ref="A246:C246"/>
    <mergeCell ref="A266:C266"/>
    <mergeCell ref="A268:C268"/>
    <mergeCell ref="A272:C272"/>
    <mergeCell ref="A287:C287"/>
    <mergeCell ref="A298:C298"/>
    <mergeCell ref="A299:C299"/>
    <mergeCell ref="A309:C309"/>
    <mergeCell ref="A311:C311"/>
    <mergeCell ref="A315:C315"/>
    <mergeCell ref="A320:C320"/>
    <mergeCell ref="A321:C321"/>
    <mergeCell ref="A323:C323"/>
    <mergeCell ref="A325:C325"/>
    <mergeCell ref="A327:C327"/>
    <mergeCell ref="A329:C329"/>
    <mergeCell ref="A331:C331"/>
    <mergeCell ref="A333:C333"/>
    <mergeCell ref="A335:C335"/>
    <mergeCell ref="A336:C336"/>
    <mergeCell ref="A339:C339"/>
    <mergeCell ref="A343:C343"/>
    <mergeCell ref="A344:C344"/>
    <mergeCell ref="A346:C346"/>
    <mergeCell ref="A353:C353"/>
    <mergeCell ref="A356:C356"/>
    <mergeCell ref="A359:C359"/>
    <mergeCell ref="A361:C361"/>
    <mergeCell ref="A363:C363"/>
    <mergeCell ref="A368:C368"/>
    <mergeCell ref="A369:C369"/>
    <mergeCell ref="A374:C374"/>
    <mergeCell ref="A388:I388"/>
    <mergeCell ref="A389:I389"/>
  </mergeCells>
  <dataValidations count="1">
    <dataValidation type="list" allowBlank="1" showInputMessage="1" showErrorMessage="1" sqref="H269:H297">
      <formula1>#REF!</formula1>
    </dataValidation>
  </dataValidations>
  <pageMargins left="0.469444444444444" right="0.309722222222222" top="0.589583333333333" bottom="1.17986111111111" header="0.509722222222222" footer="0.509722222222222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2019年自治区新增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Allan</cp:lastModifiedBy>
  <dcterms:created xsi:type="dcterms:W3CDTF">2015-06-05T18:19:00Z</dcterms:created>
  <dcterms:modified xsi:type="dcterms:W3CDTF">2021-06-04T03:24:14Z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59206F11498D42A59292A7900FD471E2</vt:lpwstr>
  </property>
</Properties>
</file>